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13_ncr:1_{A66DFA46-3B52-4EAE-B071-15C134B43E40}" xr6:coauthVersionLast="36" xr6:coauthVersionMax="36" xr10:uidLastSave="{00000000-0000-0000-0000-000000000000}"/>
  <bookViews>
    <workbookView xWindow="0" yWindow="0" windowWidth="20400" windowHeight="7755" xr2:uid="{00000000-000D-0000-FFFF-FFFF00000000}"/>
  </bookViews>
  <sheets>
    <sheet name="تعرفه آزمایشگاه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 s="1"/>
  <c r="D11" i="1"/>
  <c r="I45" i="1"/>
  <c r="H45" i="1"/>
  <c r="G45" i="1"/>
  <c r="I78" i="1"/>
  <c r="H78" i="1"/>
  <c r="G78" i="1" s="1"/>
  <c r="D78" i="1"/>
  <c r="I73" i="1" l="1"/>
  <c r="H73" i="1"/>
  <c r="G73" i="1" s="1"/>
  <c r="I47" i="1"/>
  <c r="G47" i="1"/>
  <c r="H47" i="1"/>
  <c r="I122" i="1" l="1"/>
  <c r="H122" i="1"/>
  <c r="D122" i="1"/>
  <c r="H123" i="1"/>
  <c r="H124" i="1"/>
  <c r="I123" i="1"/>
  <c r="I124" i="1"/>
  <c r="G123" i="1"/>
  <c r="D123" i="1"/>
  <c r="I116" i="1"/>
  <c r="I117" i="1"/>
  <c r="I119" i="1"/>
  <c r="I120" i="1"/>
  <c r="I121" i="1"/>
  <c r="H116" i="1"/>
  <c r="H117" i="1"/>
  <c r="H119" i="1"/>
  <c r="H120" i="1"/>
  <c r="H121" i="1"/>
  <c r="I109" i="1"/>
  <c r="H109" i="1"/>
  <c r="G109" i="1" s="1"/>
  <c r="I108" i="1"/>
  <c r="H108" i="1"/>
  <c r="G108" i="1" l="1"/>
  <c r="G122" i="1"/>
  <c r="G126" i="1" s="1"/>
  <c r="G121" i="1"/>
  <c r="G120" i="1"/>
  <c r="G134" i="1" s="1"/>
  <c r="I106" i="1"/>
  <c r="I110" i="1"/>
  <c r="H106" i="1"/>
  <c r="H110" i="1"/>
  <c r="G106" i="1"/>
  <c r="G110" i="1"/>
  <c r="D106" i="1"/>
  <c r="I112" i="1"/>
  <c r="I113" i="1"/>
  <c r="I114" i="1"/>
  <c r="I115" i="1"/>
  <c r="H112" i="1"/>
  <c r="H113" i="1"/>
  <c r="G113" i="1" s="1"/>
  <c r="H114" i="1"/>
  <c r="H115" i="1"/>
  <c r="G114" i="1"/>
  <c r="D111" i="1"/>
  <c r="D112" i="1"/>
  <c r="D113" i="1"/>
  <c r="D114" i="1"/>
  <c r="D115" i="1"/>
  <c r="I111" i="1"/>
  <c r="H111" i="1"/>
  <c r="D110" i="1"/>
  <c r="G115" i="1" l="1"/>
  <c r="G111" i="1"/>
  <c r="G128" i="1" s="1"/>
  <c r="G112" i="1"/>
  <c r="I81" i="1"/>
  <c r="I82" i="1"/>
  <c r="H81" i="1"/>
  <c r="G81" i="1" s="1"/>
  <c r="G130" i="1" l="1"/>
  <c r="G117" i="1"/>
  <c r="G132" i="1"/>
  <c r="G118" i="1"/>
  <c r="D118" i="1" s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9" i="1"/>
  <c r="H80" i="1"/>
  <c r="H82" i="1"/>
  <c r="G82" i="1" s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I5" i="1"/>
  <c r="I6" i="1"/>
  <c r="I7" i="1"/>
  <c r="I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77" i="1"/>
  <c r="I79" i="1"/>
  <c r="I80" i="1"/>
  <c r="I83" i="1"/>
  <c r="G83" i="1" s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H4" i="1"/>
  <c r="I4" i="1"/>
  <c r="G105" i="1" l="1"/>
  <c r="G104" i="1"/>
  <c r="G103" i="1"/>
  <c r="G102" i="1"/>
  <c r="D102" i="1"/>
  <c r="G101" i="1"/>
  <c r="D101" i="1"/>
  <c r="G100" i="1"/>
  <c r="G99" i="1"/>
  <c r="D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0" i="1"/>
  <c r="G79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<sst xmlns="http://schemas.openxmlformats.org/spreadsheetml/2006/main" count="136" uniqueCount="126">
  <si>
    <t>کد ملی </t>
  </si>
  <si>
    <t>شرح کد</t>
  </si>
  <si>
    <t>ارزش نسبی</t>
  </si>
  <si>
    <t>جزء حرفه ای</t>
  </si>
  <si>
    <t>جزء فنی</t>
  </si>
  <si>
    <t>B.group</t>
  </si>
  <si>
    <t>FBS</t>
  </si>
  <si>
    <t>2HPP</t>
  </si>
  <si>
    <t>GTT</t>
  </si>
  <si>
    <t>B.U.N</t>
  </si>
  <si>
    <t>Creat</t>
  </si>
  <si>
    <t>U/A</t>
  </si>
  <si>
    <t>T.G</t>
  </si>
  <si>
    <t>Chol</t>
  </si>
  <si>
    <t>HDL</t>
  </si>
  <si>
    <t>LDL</t>
  </si>
  <si>
    <t>Na</t>
  </si>
  <si>
    <t>K</t>
  </si>
  <si>
    <t>Ca</t>
  </si>
  <si>
    <t>Phos</t>
  </si>
  <si>
    <t>T.Protein</t>
  </si>
  <si>
    <t>Bili.D</t>
  </si>
  <si>
    <t>(SGOT(AST</t>
  </si>
  <si>
    <t>(AST)SGPT</t>
  </si>
  <si>
    <t>فسفاتاز قلیایی(ALP)</t>
  </si>
  <si>
    <t>(LD)LDH</t>
  </si>
  <si>
    <r>
      <t>CPK)CK)</t>
    </r>
    <r>
      <rPr>
        <sz val="9"/>
        <color indexed="8"/>
        <rFont val="Tahoma"/>
        <family val="2"/>
      </rPr>
      <t>توتال</t>
    </r>
  </si>
  <si>
    <t>CK-MB</t>
  </si>
  <si>
    <t>Lithium</t>
  </si>
  <si>
    <t xml:space="preserve"> (TIBC)</t>
  </si>
  <si>
    <t>Albumin</t>
  </si>
  <si>
    <t>Fe</t>
  </si>
  <si>
    <t>calium.24hr</t>
  </si>
  <si>
    <t>Mg</t>
  </si>
  <si>
    <t>(HbA1C)</t>
  </si>
  <si>
    <t>Plat</t>
  </si>
  <si>
    <t xml:space="preserve">  CBC   </t>
  </si>
  <si>
    <t>شمارش WBC به تنهایی</t>
  </si>
  <si>
    <t>Hb</t>
  </si>
  <si>
    <t>HCT</t>
  </si>
  <si>
    <t>Retic</t>
  </si>
  <si>
    <t>تعیین زمان سیلان خون (BT)</t>
  </si>
  <si>
    <t>PTT</t>
  </si>
  <si>
    <t>PT با تعیین میزان I.N.R</t>
  </si>
  <si>
    <t>Hb A2</t>
  </si>
  <si>
    <t xml:space="preserve"> (HbF) </t>
  </si>
  <si>
    <t>ESR</t>
  </si>
  <si>
    <t>T3</t>
  </si>
  <si>
    <r>
      <t>‏</t>
    </r>
    <r>
      <rPr>
        <sz val="9"/>
        <color indexed="8"/>
        <rFont val="Tahoma"/>
        <family val="2"/>
      </rPr>
      <t>T4</t>
    </r>
  </si>
  <si>
    <t>(T3RU)T3 Uptake</t>
  </si>
  <si>
    <t>TSH</t>
  </si>
  <si>
    <t>FT3</t>
  </si>
  <si>
    <t>FT4</t>
  </si>
  <si>
    <t>FSH</t>
  </si>
  <si>
    <t>LH</t>
  </si>
  <si>
    <t>Free P.S.A</t>
  </si>
  <si>
    <t>Beta-HCG با تیتراژ حداقل با سه رقت</t>
  </si>
  <si>
    <t>HIV- P24 آنتی ژن به روش الایزا</t>
  </si>
  <si>
    <t>آنتی HBC(IgM) به روش الایزا</t>
  </si>
  <si>
    <t>HAV به روش الایزا</t>
  </si>
  <si>
    <t>HBSAg به روش الایزا</t>
  </si>
  <si>
    <t>HBeAg به روش الایزا</t>
  </si>
  <si>
    <t>HBeAnti- به روش الایزا</t>
  </si>
  <si>
    <t>Anti-HBs به روش الایزا</t>
  </si>
  <si>
    <t>Anti-HBc به روش الایزا</t>
  </si>
  <si>
    <t>آنتی HBC اندازه گیری آنتی اکسیدان ها</t>
  </si>
  <si>
    <t>تست تاییدی HIV یا HCV یا …WesternBlot</t>
  </si>
  <si>
    <t>HTLV-I به روش الایزا</t>
  </si>
  <si>
    <t>HTLV-II به روش الایزا</t>
  </si>
  <si>
    <t>HEV یا HDV به روش الایزا</t>
  </si>
  <si>
    <t>Anti-HCV به روش الایزا</t>
  </si>
  <si>
    <t>آزمایش کامل مایع منی (Semen Analysis)</t>
  </si>
  <si>
    <t>OP</t>
  </si>
  <si>
    <t>OB</t>
  </si>
  <si>
    <t xml:space="preserve">پذیرش بیمار </t>
  </si>
  <si>
    <t>خونگیری وریدی از کودکان زیر 5 سال</t>
  </si>
  <si>
    <t>CRP به روش کمی</t>
  </si>
  <si>
    <t>تست تشخیص سیفلیس مانند VDRL,RPR</t>
  </si>
  <si>
    <t>Wright</t>
  </si>
  <si>
    <t>Widal</t>
  </si>
  <si>
    <t>تیترASO</t>
  </si>
  <si>
    <t>PregnancyTest از طریق ادرار</t>
  </si>
  <si>
    <t>CRP به روش کیفی</t>
  </si>
  <si>
    <t>RF</t>
  </si>
  <si>
    <t>RF به روش کمی</t>
  </si>
  <si>
    <t>AFP</t>
  </si>
  <si>
    <t>کامل ادرار با استفاده از نوار ادراری یا قرصهای دارویی برای تعیین بیلیروبین، قند، هموگلوبین، کتونها، لوکوسیتها، نیتریت، PH وزن مخصوص، اوروبیلینوژن و غیره به صورت ماکروسکوپی بدون استفاده از دستگاه همراه با مشاهده میکروسکوپی</t>
  </si>
  <si>
    <t>اندازه گیری پروتئین ادرار جمع آوری شده در مدت زمان معین</t>
  </si>
  <si>
    <t>تعیین میزان کلسیم خون یا ادرار هر کدام به تنهائی</t>
  </si>
  <si>
    <t>تعیین مقدار کراتینین خون یا ادرار هر کدام به تنهایی</t>
  </si>
  <si>
    <t>تعیین میزان فسفرخون یا ادرار هر کدام به تنهایی</t>
  </si>
  <si>
    <t>uric-Acid</t>
  </si>
  <si>
    <t>Total P S A</t>
  </si>
  <si>
    <t>T . Bili</t>
  </si>
  <si>
    <t>Ferritin</t>
  </si>
  <si>
    <t>Beta HCG</t>
  </si>
  <si>
    <t>Vitamin D</t>
  </si>
  <si>
    <t>covid 19</t>
  </si>
  <si>
    <t>رادیو گرافی</t>
  </si>
  <si>
    <t xml:space="preserve">ضریب حرفه ای </t>
  </si>
  <si>
    <t>ضریب فنی</t>
  </si>
  <si>
    <t>قیمت کل در سال 1401</t>
  </si>
  <si>
    <t>Sperm Processing ارزیابی حجم، شمارش حرکت و مورفولوژی اسپرم بطور کامل</t>
  </si>
  <si>
    <t>خونگیری بزرگسالان</t>
  </si>
  <si>
    <t>الکترو</t>
  </si>
  <si>
    <t>CBC</t>
  </si>
  <si>
    <t>VDRL</t>
  </si>
  <si>
    <t>Morphin</t>
  </si>
  <si>
    <t>Amphetamin</t>
  </si>
  <si>
    <t>Metampetamin</t>
  </si>
  <si>
    <t>T.l.Chorn</t>
  </si>
  <si>
    <t>تعرفه ازدواج محضری</t>
  </si>
  <si>
    <t>تعرفه ازدواجی سال 1401</t>
  </si>
  <si>
    <t>ویزیت پزشک</t>
  </si>
  <si>
    <t xml:space="preserve">جمع کل </t>
  </si>
  <si>
    <t>تعرفه ازدواج داوطلب 1401</t>
  </si>
  <si>
    <t>مواد مصرفی</t>
  </si>
  <si>
    <t>آهن درمانی 1401</t>
  </si>
  <si>
    <t xml:space="preserve">مورفین 1401 </t>
  </si>
  <si>
    <t xml:space="preserve">تک نفره محضری 1401 </t>
  </si>
  <si>
    <t xml:space="preserve">تک نفره داوطلب 1401 </t>
  </si>
  <si>
    <t>مبلغ ازدوجی کامل 1401</t>
  </si>
  <si>
    <t>ICT</t>
  </si>
  <si>
    <t>HIV.Ab</t>
  </si>
  <si>
    <t>U/C</t>
  </si>
  <si>
    <t>S/C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</si>
</sst>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2"/>
      <color rgb="FFFF0000"/>
      <name val="B Titr"/>
      <charset val="178"/>
    </font>
    <font>
      <sz val="10"/>
      <color theme="1"/>
      <name val="B Titr"/>
      <charset val="178"/>
    </font>
    <font>
      <sz val="12"/>
      <color theme="1"/>
      <name val="B Titr"/>
      <charset val="178"/>
    </font>
    <font>
      <sz val="9"/>
      <color theme="1"/>
      <name val="B Titr"/>
      <charset val="178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color rgb="FFFF0000"/>
      <name val="Tahoma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 wrapText="1" readingOrder="2"/>
    </xf>
    <xf numFmtId="2" fontId="8" fillId="3" borderId="1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2" fillId="3" borderId="1" xfId="2" applyNumberFormat="1" applyFont="1" applyFill="1" applyBorder="1" applyAlignment="1">
      <alignment horizontal="center" vertical="center" wrapText="1" readingOrder="2"/>
    </xf>
    <xf numFmtId="2" fontId="11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 readingOrder="2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/>
    <xf numFmtId="0" fontId="1" fillId="0" borderId="3" xfId="1" applyFill="1" applyBorder="1" applyAlignment="1">
      <alignment horizontal="center" vertical="center"/>
    </xf>
    <xf numFmtId="0" fontId="0" fillId="0" borderId="1" xfId="0" applyBorder="1"/>
    <xf numFmtId="0" fontId="1" fillId="0" borderId="1" xfId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2" fontId="8" fillId="3" borderId="1" xfId="2" applyNumberFormat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0" fillId="0" borderId="3" xfId="0" applyFill="1" applyBorder="1"/>
    <xf numFmtId="0" fontId="0" fillId="0" borderId="4" xfId="0" applyBorder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0" fillId="0" borderId="4" xfId="0" applyBorder="1"/>
    <xf numFmtId="0" fontId="6" fillId="0" borderId="1" xfId="1" applyFont="1" applyBorder="1"/>
    <xf numFmtId="0" fontId="1" fillId="0" borderId="1" xfId="1" applyFill="1" applyBorder="1"/>
    <xf numFmtId="0" fontId="0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3">
    <cellStyle name="Normal" xfId="0" builtinId="0"/>
    <cellStyle name="Normal 2 2" xfId="2" xr:uid="{00000000-0005-0000-0000-000002000000}"/>
    <cellStyle name="Normal 3" xfId="1" xr:uid="{00000000-0005-0000-0000-000003000000}"/>
  </cellStyles>
  <dxfs count="44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34"/>
  <sheetViews>
    <sheetView rightToLeft="1" tabSelected="1" workbookViewId="0">
      <selection activeCell="H3" sqref="H3:I126"/>
    </sheetView>
  </sheetViews>
  <sheetFormatPr defaultRowHeight="15"/>
  <cols>
    <col min="2" max="2" width="7.85546875" customWidth="1"/>
    <col min="3" max="3" width="33.28515625" customWidth="1"/>
    <col min="4" max="6" width="9.140625" customWidth="1"/>
    <col min="7" max="7" width="16.140625" customWidth="1"/>
    <col min="8" max="8" width="10.5703125" customWidth="1"/>
    <col min="9" max="9" width="8.42578125" customWidth="1"/>
  </cols>
  <sheetData>
    <row r="3" spans="2:9" ht="18" customHeight="1">
      <c r="B3" s="1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28" t="s">
        <v>101</v>
      </c>
      <c r="H3" s="34" t="s">
        <v>99</v>
      </c>
      <c r="I3" s="34" t="s">
        <v>100</v>
      </c>
    </row>
    <row r="4" spans="2:9" ht="12.95" customHeight="1">
      <c r="B4" s="4">
        <v>802500</v>
      </c>
      <c r="C4" s="5" t="s">
        <v>5</v>
      </c>
      <c r="D4" s="6">
        <v>0.4</v>
      </c>
      <c r="E4" s="6">
        <v>0.17</v>
      </c>
      <c r="F4" s="7">
        <v>0.23</v>
      </c>
      <c r="G4" s="29">
        <f>I4+H4</f>
        <v>79380</v>
      </c>
      <c r="H4" s="18">
        <f t="shared" ref="H4:H35" si="0">E4*149000</f>
        <v>25330</v>
      </c>
      <c r="I4" s="18">
        <f t="shared" ref="I4:I35" si="1">F4*235000</f>
        <v>54050</v>
      </c>
    </row>
    <row r="5" spans="2:9" ht="12.95" customHeight="1">
      <c r="B5" s="4">
        <v>800400</v>
      </c>
      <c r="C5" s="5" t="s">
        <v>6</v>
      </c>
      <c r="D5" s="6">
        <v>0.18</v>
      </c>
      <c r="E5" s="6">
        <v>0.06</v>
      </c>
      <c r="F5" s="7">
        <v>0.12</v>
      </c>
      <c r="G5" s="29">
        <f t="shared" ref="G5:G71" si="2">I5+H5</f>
        <v>37140</v>
      </c>
      <c r="H5" s="18">
        <f t="shared" si="0"/>
        <v>8940</v>
      </c>
      <c r="I5" s="18">
        <f t="shared" si="1"/>
        <v>28200</v>
      </c>
    </row>
    <row r="6" spans="2:9" ht="12.95" customHeight="1">
      <c r="B6" s="4">
        <v>800405</v>
      </c>
      <c r="C6" s="5" t="s">
        <v>7</v>
      </c>
      <c r="D6" s="6">
        <v>0.22000000000000003</v>
      </c>
      <c r="E6" s="6">
        <v>0.08</v>
      </c>
      <c r="F6" s="7">
        <v>0.14000000000000001</v>
      </c>
      <c r="G6" s="29">
        <f t="shared" si="2"/>
        <v>44820</v>
      </c>
      <c r="H6" s="18">
        <f t="shared" si="0"/>
        <v>11920</v>
      </c>
      <c r="I6" s="18">
        <f t="shared" si="1"/>
        <v>32900</v>
      </c>
    </row>
    <row r="7" spans="2:9" ht="12.95" customHeight="1">
      <c r="B7" s="4">
        <v>800410</v>
      </c>
      <c r="C7" s="5" t="s">
        <v>8</v>
      </c>
      <c r="D7" s="6">
        <v>0.6</v>
      </c>
      <c r="E7" s="6">
        <v>0.16</v>
      </c>
      <c r="F7" s="7">
        <v>0.44</v>
      </c>
      <c r="G7" s="29">
        <f t="shared" si="2"/>
        <v>127240</v>
      </c>
      <c r="H7" s="18">
        <f t="shared" si="0"/>
        <v>23840</v>
      </c>
      <c r="I7" s="18">
        <f t="shared" si="1"/>
        <v>103400</v>
      </c>
    </row>
    <row r="8" spans="2:9" ht="12.95" customHeight="1">
      <c r="B8" s="4">
        <v>800415</v>
      </c>
      <c r="C8" s="5" t="s">
        <v>9</v>
      </c>
      <c r="D8" s="6">
        <v>0.16</v>
      </c>
      <c r="E8" s="6">
        <v>0.05</v>
      </c>
      <c r="F8" s="7">
        <v>0.11</v>
      </c>
      <c r="G8" s="29">
        <f t="shared" si="2"/>
        <v>33300</v>
      </c>
      <c r="H8" s="18">
        <f t="shared" si="0"/>
        <v>7450</v>
      </c>
      <c r="I8" s="18">
        <f t="shared" si="1"/>
        <v>25850</v>
      </c>
    </row>
    <row r="9" spans="2:9" ht="12.95" customHeight="1">
      <c r="B9" s="4">
        <v>800420</v>
      </c>
      <c r="C9" s="5" t="s">
        <v>10</v>
      </c>
      <c r="D9" s="6">
        <v>0.2</v>
      </c>
      <c r="E9" s="6">
        <v>0.06</v>
      </c>
      <c r="F9" s="7">
        <v>0.14000000000000001</v>
      </c>
      <c r="G9" s="29">
        <f t="shared" si="2"/>
        <v>41840</v>
      </c>
      <c r="H9" s="18">
        <f t="shared" si="0"/>
        <v>8940</v>
      </c>
      <c r="I9" s="18">
        <f t="shared" si="1"/>
        <v>32900</v>
      </c>
    </row>
    <row r="10" spans="2:9" ht="12.95" customHeight="1">
      <c r="B10" s="4">
        <v>800425</v>
      </c>
      <c r="C10" s="5" t="s">
        <v>11</v>
      </c>
      <c r="D10" s="6">
        <v>0.19</v>
      </c>
      <c r="E10" s="6">
        <v>0.05</v>
      </c>
      <c r="F10" s="7">
        <v>0.14000000000000001</v>
      </c>
      <c r="G10" s="29">
        <f t="shared" si="2"/>
        <v>40350</v>
      </c>
      <c r="H10" s="18">
        <f t="shared" si="0"/>
        <v>7450</v>
      </c>
      <c r="I10" s="18">
        <f t="shared" si="1"/>
        <v>32900</v>
      </c>
    </row>
    <row r="11" spans="2:9" ht="12.95" customHeight="1">
      <c r="B11" s="4">
        <v>804000</v>
      </c>
      <c r="C11" s="5" t="s">
        <v>124</v>
      </c>
      <c r="D11" s="6">
        <f>E11+F11</f>
        <v>0.42000000000000004</v>
      </c>
      <c r="E11" s="6">
        <v>0.19</v>
      </c>
      <c r="F11" s="7">
        <v>0.23</v>
      </c>
      <c r="G11" s="29">
        <f t="shared" si="2"/>
        <v>82360</v>
      </c>
      <c r="H11" s="18">
        <f t="shared" si="0"/>
        <v>28310</v>
      </c>
      <c r="I11" s="18">
        <f t="shared" si="1"/>
        <v>54050</v>
      </c>
    </row>
    <row r="12" spans="2:9" ht="12.95" customHeight="1">
      <c r="B12" s="4">
        <v>800430</v>
      </c>
      <c r="C12" s="5" t="s">
        <v>12</v>
      </c>
      <c r="D12" s="6">
        <v>0.27</v>
      </c>
      <c r="E12" s="6">
        <v>0.09</v>
      </c>
      <c r="F12" s="7">
        <v>0.18</v>
      </c>
      <c r="G12" s="30">
        <f t="shared" si="2"/>
        <v>55710</v>
      </c>
      <c r="H12" s="18">
        <f t="shared" si="0"/>
        <v>13410</v>
      </c>
      <c r="I12" s="18">
        <f t="shared" si="1"/>
        <v>42300</v>
      </c>
    </row>
    <row r="13" spans="2:9" ht="12.95" customHeight="1">
      <c r="B13" s="4">
        <v>800435</v>
      </c>
      <c r="C13" s="5" t="s">
        <v>13</v>
      </c>
      <c r="D13" s="6">
        <v>0.2</v>
      </c>
      <c r="E13" s="6">
        <v>0.06</v>
      </c>
      <c r="F13" s="7">
        <v>0.14000000000000001</v>
      </c>
      <c r="G13" s="30">
        <f t="shared" si="2"/>
        <v>41840</v>
      </c>
      <c r="H13" s="18">
        <f t="shared" si="0"/>
        <v>8940</v>
      </c>
      <c r="I13" s="18">
        <f t="shared" si="1"/>
        <v>32900</v>
      </c>
    </row>
    <row r="14" spans="2:9" ht="12.95" customHeight="1">
      <c r="B14" s="4">
        <v>800440</v>
      </c>
      <c r="C14" s="5" t="s">
        <v>14</v>
      </c>
      <c r="D14" s="6">
        <v>0.26</v>
      </c>
      <c r="E14" s="6">
        <v>0.08</v>
      </c>
      <c r="F14" s="7">
        <v>0.18</v>
      </c>
      <c r="G14" s="30">
        <f t="shared" si="2"/>
        <v>54220</v>
      </c>
      <c r="H14" s="18">
        <f t="shared" si="0"/>
        <v>11920</v>
      </c>
      <c r="I14" s="18">
        <f t="shared" si="1"/>
        <v>42300</v>
      </c>
    </row>
    <row r="15" spans="2:9" ht="12.95" customHeight="1">
      <c r="B15" s="4">
        <v>800445</v>
      </c>
      <c r="C15" s="5" t="s">
        <v>15</v>
      </c>
      <c r="D15" s="6">
        <v>0.29000000000000004</v>
      </c>
      <c r="E15" s="6">
        <v>0.1</v>
      </c>
      <c r="F15" s="7">
        <v>0.19</v>
      </c>
      <c r="G15" s="30">
        <f t="shared" si="2"/>
        <v>59550</v>
      </c>
      <c r="H15" s="18">
        <f t="shared" si="0"/>
        <v>14900</v>
      </c>
      <c r="I15" s="18">
        <f t="shared" si="1"/>
        <v>44650</v>
      </c>
    </row>
    <row r="16" spans="2:9" ht="12.95" customHeight="1">
      <c r="B16" s="4">
        <v>800460</v>
      </c>
      <c r="C16" s="5" t="s">
        <v>16</v>
      </c>
      <c r="D16" s="6">
        <v>0.22999999999999998</v>
      </c>
      <c r="E16" s="6">
        <v>0.08</v>
      </c>
      <c r="F16" s="7">
        <v>0.15</v>
      </c>
      <c r="G16" s="29">
        <f t="shared" si="2"/>
        <v>47170</v>
      </c>
      <c r="H16" s="18">
        <f t="shared" si="0"/>
        <v>11920</v>
      </c>
      <c r="I16" s="18">
        <f t="shared" si="1"/>
        <v>35250</v>
      </c>
    </row>
    <row r="17" spans="2:9" ht="12.95" customHeight="1">
      <c r="B17" s="4">
        <v>800465</v>
      </c>
      <c r="C17" s="5" t="s">
        <v>17</v>
      </c>
      <c r="D17" s="6">
        <v>0.22999999999999998</v>
      </c>
      <c r="E17" s="6">
        <v>0.08</v>
      </c>
      <c r="F17" s="7">
        <v>0.15</v>
      </c>
      <c r="G17" s="29">
        <f t="shared" si="2"/>
        <v>47170</v>
      </c>
      <c r="H17" s="18">
        <f t="shared" si="0"/>
        <v>11920</v>
      </c>
      <c r="I17" s="18">
        <f t="shared" si="1"/>
        <v>35250</v>
      </c>
    </row>
    <row r="18" spans="2:9" ht="12.95" customHeight="1">
      <c r="B18" s="4">
        <v>800485</v>
      </c>
      <c r="C18" s="5" t="s">
        <v>18</v>
      </c>
      <c r="D18" s="6">
        <v>0.25</v>
      </c>
      <c r="E18" s="6">
        <v>0.09</v>
      </c>
      <c r="F18" s="7">
        <v>0.16</v>
      </c>
      <c r="G18" s="29">
        <f t="shared" si="2"/>
        <v>51010</v>
      </c>
      <c r="H18" s="18">
        <f t="shared" si="0"/>
        <v>13410</v>
      </c>
      <c r="I18" s="18">
        <f t="shared" si="1"/>
        <v>37600</v>
      </c>
    </row>
    <row r="19" spans="2:9" ht="12.95" customHeight="1">
      <c r="B19" s="4">
        <v>800495</v>
      </c>
      <c r="C19" s="5" t="s">
        <v>19</v>
      </c>
      <c r="D19" s="6">
        <v>0.21000000000000002</v>
      </c>
      <c r="E19" s="6">
        <v>7.0000000000000007E-2</v>
      </c>
      <c r="F19" s="7">
        <v>0.14000000000000001</v>
      </c>
      <c r="G19" s="29">
        <f t="shared" si="2"/>
        <v>43330</v>
      </c>
      <c r="H19" s="18">
        <f t="shared" si="0"/>
        <v>10430.000000000002</v>
      </c>
      <c r="I19" s="18">
        <f t="shared" si="1"/>
        <v>32900</v>
      </c>
    </row>
    <row r="20" spans="2:9" ht="12.95" customHeight="1">
      <c r="B20" s="4">
        <v>800510</v>
      </c>
      <c r="C20" s="5" t="s">
        <v>20</v>
      </c>
      <c r="D20" s="6">
        <v>0.21000000000000002</v>
      </c>
      <c r="E20" s="6">
        <v>7.0000000000000007E-2</v>
      </c>
      <c r="F20" s="7">
        <v>0.14000000000000001</v>
      </c>
      <c r="G20" s="29">
        <f t="shared" si="2"/>
        <v>43330</v>
      </c>
      <c r="H20" s="18">
        <f t="shared" si="0"/>
        <v>10430.000000000002</v>
      </c>
      <c r="I20" s="18">
        <f t="shared" si="1"/>
        <v>32900</v>
      </c>
    </row>
    <row r="21" spans="2:9" ht="12.95" customHeight="1">
      <c r="B21" s="4">
        <v>800525</v>
      </c>
      <c r="C21" s="5" t="s">
        <v>21</v>
      </c>
      <c r="D21" s="6">
        <v>0.39</v>
      </c>
      <c r="E21" s="6">
        <v>0.12</v>
      </c>
      <c r="F21" s="7">
        <v>0.27</v>
      </c>
      <c r="G21" s="29">
        <f t="shared" si="2"/>
        <v>81330</v>
      </c>
      <c r="H21" s="18">
        <f t="shared" si="0"/>
        <v>17880</v>
      </c>
      <c r="I21" s="18">
        <f t="shared" si="1"/>
        <v>63450.000000000007</v>
      </c>
    </row>
    <row r="22" spans="2:9" ht="12.95" customHeight="1">
      <c r="B22" s="4">
        <v>800530</v>
      </c>
      <c r="C22" s="5" t="s">
        <v>22</v>
      </c>
      <c r="D22" s="6">
        <v>0.25</v>
      </c>
      <c r="E22" s="6">
        <v>0.09</v>
      </c>
      <c r="F22" s="7">
        <v>0.16</v>
      </c>
      <c r="G22" s="29">
        <f t="shared" si="2"/>
        <v>51010</v>
      </c>
      <c r="H22" s="18">
        <f t="shared" si="0"/>
        <v>13410</v>
      </c>
      <c r="I22" s="18">
        <f t="shared" si="1"/>
        <v>37600</v>
      </c>
    </row>
    <row r="23" spans="2:9" ht="12.95" customHeight="1">
      <c r="B23" s="4">
        <v>800535</v>
      </c>
      <c r="C23" s="5" t="s">
        <v>23</v>
      </c>
      <c r="D23" s="6">
        <v>0.25</v>
      </c>
      <c r="E23" s="6">
        <v>0.09</v>
      </c>
      <c r="F23" s="7">
        <v>0.16</v>
      </c>
      <c r="G23" s="29">
        <f t="shared" si="2"/>
        <v>51010</v>
      </c>
      <c r="H23" s="18">
        <f t="shared" si="0"/>
        <v>13410</v>
      </c>
      <c r="I23" s="18">
        <f t="shared" si="1"/>
        <v>37600</v>
      </c>
    </row>
    <row r="24" spans="2:9" ht="12.95" customHeight="1">
      <c r="B24" s="4">
        <v>800540</v>
      </c>
      <c r="C24" s="5" t="s">
        <v>24</v>
      </c>
      <c r="D24" s="6">
        <v>0.25</v>
      </c>
      <c r="E24" s="6">
        <v>0.09</v>
      </c>
      <c r="F24" s="7">
        <v>0.16</v>
      </c>
      <c r="G24" s="29">
        <f t="shared" si="2"/>
        <v>51010</v>
      </c>
      <c r="H24" s="18">
        <f t="shared" si="0"/>
        <v>13410</v>
      </c>
      <c r="I24" s="18">
        <f t="shared" si="1"/>
        <v>37600</v>
      </c>
    </row>
    <row r="25" spans="2:9" ht="12.95" customHeight="1">
      <c r="B25" s="4">
        <v>800555</v>
      </c>
      <c r="C25" s="5" t="s">
        <v>25</v>
      </c>
      <c r="D25" s="6">
        <v>0.74</v>
      </c>
      <c r="E25" s="6">
        <v>0.26</v>
      </c>
      <c r="F25" s="7">
        <v>0.48</v>
      </c>
      <c r="G25" s="29">
        <f t="shared" si="2"/>
        <v>151540</v>
      </c>
      <c r="H25" s="18">
        <f t="shared" si="0"/>
        <v>38740</v>
      </c>
      <c r="I25" s="18">
        <f t="shared" si="1"/>
        <v>112800</v>
      </c>
    </row>
    <row r="26" spans="2:9" ht="12.95" customHeight="1">
      <c r="B26" s="4">
        <v>800565</v>
      </c>
      <c r="C26" s="5" t="s">
        <v>26</v>
      </c>
      <c r="D26" s="6">
        <v>0.94</v>
      </c>
      <c r="E26" s="6">
        <v>0.28999999999999998</v>
      </c>
      <c r="F26" s="7">
        <v>0.65</v>
      </c>
      <c r="G26" s="29">
        <f t="shared" si="2"/>
        <v>195960</v>
      </c>
      <c r="H26" s="18">
        <f t="shared" si="0"/>
        <v>43210</v>
      </c>
      <c r="I26" s="18">
        <f t="shared" si="1"/>
        <v>152750</v>
      </c>
    </row>
    <row r="27" spans="2:9" ht="12.95" customHeight="1">
      <c r="B27" s="4">
        <v>800570</v>
      </c>
      <c r="C27" s="5" t="s">
        <v>27</v>
      </c>
      <c r="D27" s="6">
        <v>0.77</v>
      </c>
      <c r="E27" s="6">
        <v>0.16</v>
      </c>
      <c r="F27" s="7">
        <v>0.61</v>
      </c>
      <c r="G27" s="29">
        <f t="shared" si="2"/>
        <v>167190</v>
      </c>
      <c r="H27" s="18">
        <f t="shared" si="0"/>
        <v>23840</v>
      </c>
      <c r="I27" s="18">
        <f t="shared" si="1"/>
        <v>143350</v>
      </c>
    </row>
    <row r="28" spans="2:9" ht="12.95" customHeight="1">
      <c r="B28" s="4">
        <v>800480</v>
      </c>
      <c r="C28" s="5" t="s">
        <v>28</v>
      </c>
      <c r="D28" s="6">
        <v>0.24</v>
      </c>
      <c r="E28" s="6">
        <v>0.06</v>
      </c>
      <c r="F28" s="7">
        <v>0.18</v>
      </c>
      <c r="G28" s="29">
        <f t="shared" si="2"/>
        <v>51240</v>
      </c>
      <c r="H28" s="18">
        <f t="shared" si="0"/>
        <v>8940</v>
      </c>
      <c r="I28" s="18">
        <f t="shared" si="1"/>
        <v>42300</v>
      </c>
    </row>
    <row r="29" spans="2:9" ht="12.95" customHeight="1">
      <c r="B29" s="4">
        <v>800505</v>
      </c>
      <c r="C29" s="5" t="s">
        <v>29</v>
      </c>
      <c r="D29" s="6">
        <v>0.35</v>
      </c>
      <c r="E29" s="6">
        <v>0.12</v>
      </c>
      <c r="F29" s="7">
        <v>0.23</v>
      </c>
      <c r="G29" s="29">
        <f t="shared" si="2"/>
        <v>71930</v>
      </c>
      <c r="H29" s="18">
        <f t="shared" si="0"/>
        <v>17880</v>
      </c>
      <c r="I29" s="18">
        <f t="shared" si="1"/>
        <v>54050</v>
      </c>
    </row>
    <row r="30" spans="2:9" ht="12.95" customHeight="1">
      <c r="B30" s="4">
        <v>800515</v>
      </c>
      <c r="C30" s="5" t="s">
        <v>30</v>
      </c>
      <c r="D30" s="6">
        <v>0.21000000000000002</v>
      </c>
      <c r="E30" s="6">
        <v>7.0000000000000007E-2</v>
      </c>
      <c r="F30" s="7">
        <v>0.14000000000000001</v>
      </c>
      <c r="G30" s="29">
        <f t="shared" si="2"/>
        <v>43330</v>
      </c>
      <c r="H30" s="18">
        <f t="shared" si="0"/>
        <v>10430.000000000002</v>
      </c>
      <c r="I30" s="18">
        <f t="shared" si="1"/>
        <v>32900</v>
      </c>
    </row>
    <row r="31" spans="2:9" ht="12.95" customHeight="1">
      <c r="B31" s="4">
        <v>800500</v>
      </c>
      <c r="C31" s="5" t="s">
        <v>31</v>
      </c>
      <c r="D31" s="6">
        <v>0.28000000000000003</v>
      </c>
      <c r="E31" s="6">
        <v>0.11</v>
      </c>
      <c r="F31" s="7">
        <v>0.17</v>
      </c>
      <c r="G31" s="29">
        <f t="shared" si="2"/>
        <v>56340</v>
      </c>
      <c r="H31" s="18">
        <f t="shared" si="0"/>
        <v>16390</v>
      </c>
      <c r="I31" s="18">
        <f t="shared" si="1"/>
        <v>39950</v>
      </c>
    </row>
    <row r="32" spans="2:9" ht="12.95" customHeight="1">
      <c r="B32" s="4">
        <v>800470</v>
      </c>
      <c r="C32" s="5" t="s">
        <v>32</v>
      </c>
      <c r="D32" s="6">
        <v>0.22</v>
      </c>
      <c r="E32" s="6">
        <v>0.06</v>
      </c>
      <c r="F32" s="7">
        <v>0.16</v>
      </c>
      <c r="G32" s="29">
        <f t="shared" si="2"/>
        <v>46540</v>
      </c>
      <c r="H32" s="18">
        <f t="shared" si="0"/>
        <v>8940</v>
      </c>
      <c r="I32" s="18">
        <f t="shared" si="1"/>
        <v>37600</v>
      </c>
    </row>
    <row r="33" spans="2:9" ht="12.95" customHeight="1">
      <c r="B33" s="4">
        <v>800810</v>
      </c>
      <c r="C33" s="5" t="s">
        <v>33</v>
      </c>
      <c r="D33" s="6">
        <v>0.35</v>
      </c>
      <c r="E33" s="6">
        <v>0.11</v>
      </c>
      <c r="F33" s="7">
        <v>0.24</v>
      </c>
      <c r="G33" s="29">
        <f t="shared" si="2"/>
        <v>72790</v>
      </c>
      <c r="H33" s="18">
        <f t="shared" si="0"/>
        <v>16390</v>
      </c>
      <c r="I33" s="18">
        <f t="shared" si="1"/>
        <v>56400</v>
      </c>
    </row>
    <row r="34" spans="2:9" ht="12.95" customHeight="1">
      <c r="B34" s="8">
        <v>800800</v>
      </c>
      <c r="C34" s="9" t="s">
        <v>34</v>
      </c>
      <c r="D34" s="10">
        <v>1.19</v>
      </c>
      <c r="E34" s="10">
        <v>0.36</v>
      </c>
      <c r="F34" s="11">
        <v>0.83</v>
      </c>
      <c r="G34" s="31">
        <f t="shared" si="2"/>
        <v>248690</v>
      </c>
      <c r="H34" s="18">
        <f t="shared" si="0"/>
        <v>53640</v>
      </c>
      <c r="I34" s="18">
        <f t="shared" si="1"/>
        <v>195050</v>
      </c>
    </row>
    <row r="35" spans="2:9" ht="12.95" customHeight="1">
      <c r="B35" s="4">
        <v>802025</v>
      </c>
      <c r="C35" s="5" t="s">
        <v>35</v>
      </c>
      <c r="D35" s="6">
        <v>0.12</v>
      </c>
      <c r="E35" s="6">
        <v>0.03</v>
      </c>
      <c r="F35" s="7">
        <v>0.09</v>
      </c>
      <c r="G35" s="29">
        <f t="shared" si="2"/>
        <v>25620</v>
      </c>
      <c r="H35" s="18">
        <f t="shared" si="0"/>
        <v>4470</v>
      </c>
      <c r="I35" s="18">
        <f t="shared" si="1"/>
        <v>21150</v>
      </c>
    </row>
    <row r="36" spans="2:9" ht="12.95" customHeight="1">
      <c r="B36" s="4">
        <v>802000</v>
      </c>
      <c r="C36" s="5" t="s">
        <v>36</v>
      </c>
      <c r="D36" s="6">
        <v>0.33999999999999997</v>
      </c>
      <c r="E36" s="6">
        <v>0.15</v>
      </c>
      <c r="F36" s="7">
        <v>0.19</v>
      </c>
      <c r="G36" s="29">
        <f t="shared" si="2"/>
        <v>67000</v>
      </c>
      <c r="H36" s="18">
        <f t="shared" ref="H36:H67" si="3">E36*149000</f>
        <v>22350</v>
      </c>
      <c r="I36" s="18">
        <f t="shared" ref="I36:I67" si="4">F36*235000</f>
        <v>44650</v>
      </c>
    </row>
    <row r="37" spans="2:9" ht="12.95" customHeight="1">
      <c r="B37" s="4">
        <v>802005</v>
      </c>
      <c r="C37" s="5" t="s">
        <v>37</v>
      </c>
      <c r="D37" s="6">
        <v>0.19</v>
      </c>
      <c r="E37" s="6">
        <v>0.08</v>
      </c>
      <c r="F37" s="7">
        <v>0.11</v>
      </c>
      <c r="G37" s="29">
        <f t="shared" si="2"/>
        <v>37770</v>
      </c>
      <c r="H37" s="18">
        <f t="shared" si="3"/>
        <v>11920</v>
      </c>
      <c r="I37" s="18">
        <f t="shared" si="4"/>
        <v>25850</v>
      </c>
    </row>
    <row r="38" spans="2:9" ht="12.95" customHeight="1">
      <c r="B38" s="4">
        <v>802010</v>
      </c>
      <c r="C38" s="5" t="s">
        <v>38</v>
      </c>
      <c r="D38" s="6">
        <v>0.08</v>
      </c>
      <c r="E38" s="6">
        <v>0.03</v>
      </c>
      <c r="F38" s="7">
        <v>0.05</v>
      </c>
      <c r="G38" s="29">
        <f t="shared" si="2"/>
        <v>16220</v>
      </c>
      <c r="H38" s="18">
        <f t="shared" si="3"/>
        <v>4470</v>
      </c>
      <c r="I38" s="18">
        <f t="shared" si="4"/>
        <v>11750</v>
      </c>
    </row>
    <row r="39" spans="2:9" ht="12.95" customHeight="1">
      <c r="B39" s="4">
        <v>802015</v>
      </c>
      <c r="C39" s="5" t="s">
        <v>39</v>
      </c>
      <c r="D39" s="6">
        <v>0.08</v>
      </c>
      <c r="E39" s="6">
        <v>0.03</v>
      </c>
      <c r="F39" s="7">
        <v>0.05</v>
      </c>
      <c r="G39" s="29">
        <f t="shared" si="2"/>
        <v>16220</v>
      </c>
      <c r="H39" s="18">
        <f t="shared" si="3"/>
        <v>4470</v>
      </c>
      <c r="I39" s="18">
        <f t="shared" si="4"/>
        <v>11750</v>
      </c>
    </row>
    <row r="40" spans="2:9" ht="12.95" customHeight="1">
      <c r="B40" s="4">
        <v>802020</v>
      </c>
      <c r="C40" s="5" t="s">
        <v>40</v>
      </c>
      <c r="D40" s="6">
        <v>0.2</v>
      </c>
      <c r="E40" s="6">
        <v>7.0000000000000007E-2</v>
      </c>
      <c r="F40" s="7">
        <v>0.13</v>
      </c>
      <c r="G40" s="29">
        <f t="shared" si="2"/>
        <v>40980</v>
      </c>
      <c r="H40" s="18">
        <f t="shared" si="3"/>
        <v>10430.000000000002</v>
      </c>
      <c r="I40" s="18">
        <f t="shared" si="4"/>
        <v>30550</v>
      </c>
    </row>
    <row r="41" spans="2:9" ht="12.95" customHeight="1">
      <c r="B41" s="4">
        <v>802200</v>
      </c>
      <c r="C41" s="5" t="s">
        <v>41</v>
      </c>
      <c r="D41" s="6">
        <v>0.11000000000000001</v>
      </c>
      <c r="E41" s="6">
        <v>0.04</v>
      </c>
      <c r="F41" s="7">
        <v>7.0000000000000007E-2</v>
      </c>
      <c r="G41" s="29">
        <f t="shared" si="2"/>
        <v>22410</v>
      </c>
      <c r="H41" s="18">
        <f t="shared" si="3"/>
        <v>5960</v>
      </c>
      <c r="I41" s="18">
        <f t="shared" si="4"/>
        <v>16450</v>
      </c>
    </row>
    <row r="42" spans="2:9" ht="12.95" customHeight="1">
      <c r="B42" s="4">
        <v>802220</v>
      </c>
      <c r="C42" s="5" t="s">
        <v>42</v>
      </c>
      <c r="D42" s="6">
        <v>0.35</v>
      </c>
      <c r="E42" s="6">
        <v>0.11</v>
      </c>
      <c r="F42" s="7">
        <v>0.24</v>
      </c>
      <c r="G42" s="29">
        <f t="shared" si="2"/>
        <v>72790</v>
      </c>
      <c r="H42" s="18">
        <f t="shared" si="3"/>
        <v>16390</v>
      </c>
      <c r="I42" s="18">
        <f t="shared" si="4"/>
        <v>56400</v>
      </c>
    </row>
    <row r="43" spans="2:9" ht="12.95" customHeight="1">
      <c r="B43" s="4">
        <v>802215</v>
      </c>
      <c r="C43" s="5" t="s">
        <v>43</v>
      </c>
      <c r="D43" s="6">
        <v>0.36</v>
      </c>
      <c r="E43" s="6">
        <v>0.12</v>
      </c>
      <c r="F43" s="7">
        <v>0.24</v>
      </c>
      <c r="G43" s="29">
        <f t="shared" si="2"/>
        <v>74280</v>
      </c>
      <c r="H43" s="18">
        <f t="shared" si="3"/>
        <v>17880</v>
      </c>
      <c r="I43" s="18">
        <f t="shared" si="4"/>
        <v>56400</v>
      </c>
    </row>
    <row r="44" spans="2:9" ht="12.95" customHeight="1">
      <c r="B44" s="4">
        <v>800730</v>
      </c>
      <c r="C44" s="5" t="s">
        <v>44</v>
      </c>
      <c r="D44" s="6">
        <v>0.87</v>
      </c>
      <c r="E44" s="6">
        <v>0.23</v>
      </c>
      <c r="F44" s="7">
        <v>0.64</v>
      </c>
      <c r="G44" s="29">
        <f t="shared" si="2"/>
        <v>184670</v>
      </c>
      <c r="H44" s="18">
        <f t="shared" si="3"/>
        <v>34270</v>
      </c>
      <c r="I44" s="18">
        <f t="shared" si="4"/>
        <v>150400</v>
      </c>
    </row>
    <row r="45" spans="2:9" ht="12.95" customHeight="1">
      <c r="B45" s="4">
        <v>802530</v>
      </c>
      <c r="C45" s="5" t="s">
        <v>122</v>
      </c>
      <c r="D45" s="6">
        <v>0.37</v>
      </c>
      <c r="E45" s="6">
        <v>0.14000000000000001</v>
      </c>
      <c r="F45" s="7">
        <v>0.23</v>
      </c>
      <c r="G45" s="29">
        <f t="shared" si="2"/>
        <v>74910</v>
      </c>
      <c r="H45" s="18">
        <f t="shared" si="3"/>
        <v>20860.000000000004</v>
      </c>
      <c r="I45" s="18">
        <f t="shared" si="4"/>
        <v>54050</v>
      </c>
    </row>
    <row r="46" spans="2:9" ht="12.95" customHeight="1">
      <c r="B46" s="4">
        <v>800725</v>
      </c>
      <c r="C46" s="5" t="s">
        <v>45</v>
      </c>
      <c r="D46" s="6">
        <v>0.19</v>
      </c>
      <c r="E46" s="6">
        <v>0.05</v>
      </c>
      <c r="F46" s="7">
        <v>0.14000000000000001</v>
      </c>
      <c r="G46" s="29">
        <f t="shared" si="2"/>
        <v>40350</v>
      </c>
      <c r="H46" s="18">
        <f t="shared" si="3"/>
        <v>7450</v>
      </c>
      <c r="I46" s="18">
        <f t="shared" si="4"/>
        <v>32900</v>
      </c>
    </row>
    <row r="47" spans="2:9" ht="12.95" customHeight="1">
      <c r="B47" s="4">
        <v>802530</v>
      </c>
      <c r="C47" s="5" t="s">
        <v>122</v>
      </c>
      <c r="D47" s="6">
        <v>0.37</v>
      </c>
      <c r="E47" s="6">
        <v>0.14000000000000001</v>
      </c>
      <c r="F47" s="7">
        <v>0.23</v>
      </c>
      <c r="G47" s="29">
        <f t="shared" si="2"/>
        <v>74910</v>
      </c>
      <c r="H47" s="18">
        <f t="shared" si="3"/>
        <v>20860.000000000004</v>
      </c>
      <c r="I47" s="18">
        <f t="shared" si="4"/>
        <v>54050</v>
      </c>
    </row>
    <row r="48" spans="2:9" ht="12.95" customHeight="1">
      <c r="B48" s="4">
        <v>802030</v>
      </c>
      <c r="C48" s="5" t="s">
        <v>46</v>
      </c>
      <c r="D48" s="6">
        <v>0.11000000000000001</v>
      </c>
      <c r="E48" s="6">
        <v>0.04</v>
      </c>
      <c r="F48" s="7">
        <v>7.0000000000000007E-2</v>
      </c>
      <c r="G48" s="29">
        <f t="shared" si="2"/>
        <v>22410</v>
      </c>
      <c r="H48" s="18">
        <f t="shared" si="3"/>
        <v>5960</v>
      </c>
      <c r="I48" s="18">
        <f t="shared" si="4"/>
        <v>16450</v>
      </c>
    </row>
    <row r="49" spans="2:9" ht="12.95" customHeight="1">
      <c r="B49" s="4">
        <v>801400</v>
      </c>
      <c r="C49" s="5" t="s">
        <v>47</v>
      </c>
      <c r="D49" s="6">
        <v>0.64</v>
      </c>
      <c r="E49" s="6">
        <v>0.28000000000000003</v>
      </c>
      <c r="F49" s="7">
        <v>0.36</v>
      </c>
      <c r="G49" s="29">
        <f t="shared" si="2"/>
        <v>126320</v>
      </c>
      <c r="H49" s="18">
        <f t="shared" si="3"/>
        <v>41720.000000000007</v>
      </c>
      <c r="I49" s="18">
        <f t="shared" si="4"/>
        <v>84600</v>
      </c>
    </row>
    <row r="50" spans="2:9" ht="12.95" customHeight="1">
      <c r="B50" s="4">
        <v>801405</v>
      </c>
      <c r="C50" s="5" t="s">
        <v>48</v>
      </c>
      <c r="D50" s="6">
        <v>0.64</v>
      </c>
      <c r="E50" s="6">
        <v>0.28000000000000003</v>
      </c>
      <c r="F50" s="7">
        <v>0.36</v>
      </c>
      <c r="G50" s="29">
        <f t="shared" si="2"/>
        <v>126320</v>
      </c>
      <c r="H50" s="18">
        <f t="shared" si="3"/>
        <v>41720.000000000007</v>
      </c>
      <c r="I50" s="18">
        <f t="shared" si="4"/>
        <v>84600</v>
      </c>
    </row>
    <row r="51" spans="2:9" ht="12.95" customHeight="1">
      <c r="B51" s="4">
        <v>801410</v>
      </c>
      <c r="C51" s="5" t="s">
        <v>49</v>
      </c>
      <c r="D51" s="6">
        <v>0.64</v>
      </c>
      <c r="E51" s="6">
        <v>0.28000000000000003</v>
      </c>
      <c r="F51" s="7">
        <v>0.36</v>
      </c>
      <c r="G51" s="29">
        <f t="shared" si="2"/>
        <v>126320</v>
      </c>
      <c r="H51" s="18">
        <f t="shared" si="3"/>
        <v>41720.000000000007</v>
      </c>
      <c r="I51" s="18">
        <f t="shared" si="4"/>
        <v>84600</v>
      </c>
    </row>
    <row r="52" spans="2:9" ht="12.95" customHeight="1">
      <c r="B52" s="4">
        <v>801415</v>
      </c>
      <c r="C52" s="5" t="s">
        <v>50</v>
      </c>
      <c r="D52" s="6">
        <v>0.83000000000000007</v>
      </c>
      <c r="E52" s="6">
        <v>0.37</v>
      </c>
      <c r="F52" s="7">
        <v>0.46</v>
      </c>
      <c r="G52" s="29">
        <f t="shared" si="2"/>
        <v>163230</v>
      </c>
      <c r="H52" s="18">
        <f t="shared" si="3"/>
        <v>55130</v>
      </c>
      <c r="I52" s="18">
        <f t="shared" si="4"/>
        <v>108100</v>
      </c>
    </row>
    <row r="53" spans="2:9" ht="12.95" customHeight="1">
      <c r="B53" s="4">
        <v>801420</v>
      </c>
      <c r="C53" s="5" t="s">
        <v>51</v>
      </c>
      <c r="D53" s="6">
        <v>0.83000000000000007</v>
      </c>
      <c r="E53" s="6">
        <v>0.37</v>
      </c>
      <c r="F53" s="7">
        <v>0.46</v>
      </c>
      <c r="G53" s="29">
        <f t="shared" si="2"/>
        <v>163230</v>
      </c>
      <c r="H53" s="18">
        <f t="shared" si="3"/>
        <v>55130</v>
      </c>
      <c r="I53" s="18">
        <f t="shared" si="4"/>
        <v>108100</v>
      </c>
    </row>
    <row r="54" spans="2:9" ht="12.95" customHeight="1">
      <c r="B54" s="4">
        <v>801425</v>
      </c>
      <c r="C54" s="5" t="s">
        <v>52</v>
      </c>
      <c r="D54" s="6">
        <v>0.83000000000000007</v>
      </c>
      <c r="E54" s="6">
        <v>0.37</v>
      </c>
      <c r="F54" s="7">
        <v>0.46</v>
      </c>
      <c r="G54" s="29">
        <f t="shared" si="2"/>
        <v>163230</v>
      </c>
      <c r="H54" s="18">
        <f t="shared" si="3"/>
        <v>55130</v>
      </c>
      <c r="I54" s="18">
        <f t="shared" si="4"/>
        <v>108100</v>
      </c>
    </row>
    <row r="55" spans="2:9" ht="12.95" customHeight="1">
      <c r="B55" s="4">
        <v>801440</v>
      </c>
      <c r="C55" s="5" t="s">
        <v>53</v>
      </c>
      <c r="D55" s="6">
        <v>0.8</v>
      </c>
      <c r="E55" s="6">
        <v>0.28000000000000003</v>
      </c>
      <c r="F55" s="7">
        <v>0.52</v>
      </c>
      <c r="G55" s="29">
        <f t="shared" si="2"/>
        <v>163920</v>
      </c>
      <c r="H55" s="18">
        <f t="shared" si="3"/>
        <v>41720.000000000007</v>
      </c>
      <c r="I55" s="18">
        <f t="shared" si="4"/>
        <v>122200</v>
      </c>
    </row>
    <row r="56" spans="2:9" ht="12.95" customHeight="1">
      <c r="B56" s="4">
        <v>801445</v>
      </c>
      <c r="C56" s="5" t="s">
        <v>54</v>
      </c>
      <c r="D56" s="6">
        <v>0.8</v>
      </c>
      <c r="E56" s="6">
        <v>0.28000000000000003</v>
      </c>
      <c r="F56" s="7">
        <v>0.52</v>
      </c>
      <c r="G56" s="29">
        <f t="shared" si="2"/>
        <v>163920</v>
      </c>
      <c r="H56" s="18">
        <f t="shared" si="3"/>
        <v>41720.000000000007</v>
      </c>
      <c r="I56" s="18">
        <f t="shared" si="4"/>
        <v>122200</v>
      </c>
    </row>
    <row r="57" spans="2:9" ht="12.95" customHeight="1">
      <c r="B57" s="4">
        <v>801825</v>
      </c>
      <c r="C57" s="5" t="s">
        <v>55</v>
      </c>
      <c r="D57" s="6">
        <v>1.42</v>
      </c>
      <c r="E57" s="6">
        <v>0.53</v>
      </c>
      <c r="F57" s="7">
        <v>0.89</v>
      </c>
      <c r="G57" s="29">
        <f t="shared" si="2"/>
        <v>288120</v>
      </c>
      <c r="H57" s="18">
        <f t="shared" si="3"/>
        <v>78970</v>
      </c>
      <c r="I57" s="18">
        <f t="shared" si="4"/>
        <v>209150</v>
      </c>
    </row>
    <row r="58" spans="2:9" ht="12.95" customHeight="1">
      <c r="B58" s="4">
        <v>801595</v>
      </c>
      <c r="C58" s="5" t="s">
        <v>56</v>
      </c>
      <c r="D58" s="6">
        <v>1.81</v>
      </c>
      <c r="E58" s="6">
        <v>0.71</v>
      </c>
      <c r="F58" s="7">
        <v>1.1000000000000001</v>
      </c>
      <c r="G58" s="29">
        <f t="shared" si="2"/>
        <v>364290</v>
      </c>
      <c r="H58" s="18">
        <f t="shared" si="3"/>
        <v>105790</v>
      </c>
      <c r="I58" s="18">
        <f t="shared" si="4"/>
        <v>258500.00000000003</v>
      </c>
    </row>
    <row r="59" spans="2:9" ht="12.95" customHeight="1">
      <c r="B59" s="4">
        <v>803190</v>
      </c>
      <c r="C59" s="5" t="s">
        <v>57</v>
      </c>
      <c r="D59" s="6">
        <v>1.81</v>
      </c>
      <c r="E59" s="6">
        <v>0.71</v>
      </c>
      <c r="F59" s="7">
        <v>1.1000000000000001</v>
      </c>
      <c r="G59" s="29">
        <f t="shared" si="2"/>
        <v>364290</v>
      </c>
      <c r="H59" s="18">
        <f t="shared" si="3"/>
        <v>105790</v>
      </c>
      <c r="I59" s="18">
        <f t="shared" si="4"/>
        <v>258500.00000000003</v>
      </c>
    </row>
    <row r="60" spans="2:9" ht="12.95" customHeight="1">
      <c r="B60" s="4">
        <v>803195</v>
      </c>
      <c r="C60" s="5" t="s">
        <v>58</v>
      </c>
      <c r="D60" s="6">
        <v>1.81</v>
      </c>
      <c r="E60" s="6">
        <v>0.71</v>
      </c>
      <c r="F60" s="7">
        <v>1.1000000000000001</v>
      </c>
      <c r="G60" s="29">
        <f t="shared" si="2"/>
        <v>364290</v>
      </c>
      <c r="H60" s="18">
        <f t="shared" si="3"/>
        <v>105790</v>
      </c>
      <c r="I60" s="18">
        <f t="shared" si="4"/>
        <v>258500.00000000003</v>
      </c>
    </row>
    <row r="61" spans="2:9" ht="12.95" customHeight="1">
      <c r="B61" s="4">
        <v>803200</v>
      </c>
      <c r="C61" s="5" t="s">
        <v>59</v>
      </c>
      <c r="D61" s="6">
        <v>1.81</v>
      </c>
      <c r="E61" s="6">
        <v>0.71</v>
      </c>
      <c r="F61" s="7">
        <v>1.1000000000000001</v>
      </c>
      <c r="G61" s="29">
        <f t="shared" si="2"/>
        <v>364290</v>
      </c>
      <c r="H61" s="18">
        <f t="shared" si="3"/>
        <v>105790</v>
      </c>
      <c r="I61" s="18">
        <f t="shared" si="4"/>
        <v>258500.00000000003</v>
      </c>
    </row>
    <row r="62" spans="2:9" ht="12.95" customHeight="1">
      <c r="B62" s="4">
        <v>803205</v>
      </c>
      <c r="C62" s="5" t="s">
        <v>60</v>
      </c>
      <c r="D62" s="6">
        <v>1.81</v>
      </c>
      <c r="E62" s="6">
        <v>0.71</v>
      </c>
      <c r="F62" s="7">
        <v>1.1000000000000001</v>
      </c>
      <c r="G62" s="29">
        <f t="shared" si="2"/>
        <v>364290</v>
      </c>
      <c r="H62" s="18">
        <f t="shared" si="3"/>
        <v>105790</v>
      </c>
      <c r="I62" s="18">
        <f t="shared" si="4"/>
        <v>258500.00000000003</v>
      </c>
    </row>
    <row r="63" spans="2:9" ht="12.95" customHeight="1">
      <c r="B63" s="4">
        <v>803210</v>
      </c>
      <c r="C63" s="5" t="s">
        <v>61</v>
      </c>
      <c r="D63" s="6">
        <v>1.81</v>
      </c>
      <c r="E63" s="6">
        <v>0.71</v>
      </c>
      <c r="F63" s="7">
        <v>1.1000000000000001</v>
      </c>
      <c r="G63" s="29">
        <f t="shared" si="2"/>
        <v>364290</v>
      </c>
      <c r="H63" s="18">
        <f t="shared" si="3"/>
        <v>105790</v>
      </c>
      <c r="I63" s="18">
        <f t="shared" si="4"/>
        <v>258500.00000000003</v>
      </c>
    </row>
    <row r="64" spans="2:9" ht="12.95" customHeight="1">
      <c r="B64" s="4">
        <v>803215</v>
      </c>
      <c r="C64" s="5" t="s">
        <v>62</v>
      </c>
      <c r="D64" s="6">
        <v>1.81</v>
      </c>
      <c r="E64" s="6">
        <v>0.71</v>
      </c>
      <c r="F64" s="7">
        <v>1.1000000000000001</v>
      </c>
      <c r="G64" s="29">
        <f t="shared" si="2"/>
        <v>364290</v>
      </c>
      <c r="H64" s="18">
        <f t="shared" si="3"/>
        <v>105790</v>
      </c>
      <c r="I64" s="18">
        <f t="shared" si="4"/>
        <v>258500.00000000003</v>
      </c>
    </row>
    <row r="65" spans="2:9" ht="12.95" customHeight="1">
      <c r="B65" s="4">
        <v>803220</v>
      </c>
      <c r="C65" s="5" t="s">
        <v>63</v>
      </c>
      <c r="D65" s="6">
        <v>1.81</v>
      </c>
      <c r="E65" s="6">
        <v>0.71</v>
      </c>
      <c r="F65" s="7">
        <v>1.1000000000000001</v>
      </c>
      <c r="G65" s="29">
        <f t="shared" si="2"/>
        <v>364290</v>
      </c>
      <c r="H65" s="18">
        <f t="shared" si="3"/>
        <v>105790</v>
      </c>
      <c r="I65" s="18">
        <f t="shared" si="4"/>
        <v>258500.00000000003</v>
      </c>
    </row>
    <row r="66" spans="2:9" ht="12.95" customHeight="1">
      <c r="B66" s="4">
        <v>803225</v>
      </c>
      <c r="C66" s="5" t="s">
        <v>64</v>
      </c>
      <c r="D66" s="6">
        <v>1.81</v>
      </c>
      <c r="E66" s="6">
        <v>0.71</v>
      </c>
      <c r="F66" s="7">
        <v>1.1000000000000001</v>
      </c>
      <c r="G66" s="29">
        <f t="shared" si="2"/>
        <v>364290</v>
      </c>
      <c r="H66" s="18">
        <f t="shared" si="3"/>
        <v>105790</v>
      </c>
      <c r="I66" s="18">
        <f t="shared" si="4"/>
        <v>258500.00000000003</v>
      </c>
    </row>
    <row r="67" spans="2:9" ht="12.95" customHeight="1">
      <c r="B67" s="4">
        <v>803230</v>
      </c>
      <c r="C67" s="5" t="s">
        <v>65</v>
      </c>
      <c r="D67" s="6">
        <v>1.61</v>
      </c>
      <c r="E67" s="6">
        <v>0.28000000000000003</v>
      </c>
      <c r="F67" s="7">
        <v>1.33</v>
      </c>
      <c r="G67" s="29">
        <f t="shared" si="2"/>
        <v>354270</v>
      </c>
      <c r="H67" s="18">
        <f t="shared" si="3"/>
        <v>41720.000000000007</v>
      </c>
      <c r="I67" s="18">
        <f t="shared" si="4"/>
        <v>312550</v>
      </c>
    </row>
    <row r="68" spans="2:9" ht="12.95" customHeight="1">
      <c r="B68" s="4">
        <v>803235</v>
      </c>
      <c r="C68" s="5" t="s">
        <v>66</v>
      </c>
      <c r="D68" s="6">
        <v>2.46</v>
      </c>
      <c r="E68" s="6">
        <v>0.43</v>
      </c>
      <c r="F68" s="7">
        <v>2.0299999999999998</v>
      </c>
      <c r="G68" s="29">
        <f t="shared" si="2"/>
        <v>541120</v>
      </c>
      <c r="H68" s="18">
        <f t="shared" ref="H68:H99" si="5">E68*149000</f>
        <v>64070</v>
      </c>
      <c r="I68" s="18">
        <f t="shared" ref="I68:I99" si="6">F68*235000</f>
        <v>477049.99999999994</v>
      </c>
    </row>
    <row r="69" spans="2:9" ht="12.95" customHeight="1">
      <c r="B69" s="4">
        <v>803240</v>
      </c>
      <c r="C69" s="5" t="s">
        <v>67</v>
      </c>
      <c r="D69" s="6">
        <v>1.61</v>
      </c>
      <c r="E69" s="6">
        <v>0.28000000000000003</v>
      </c>
      <c r="F69" s="7">
        <v>1.33</v>
      </c>
      <c r="G69" s="29">
        <f t="shared" si="2"/>
        <v>354270</v>
      </c>
      <c r="H69" s="18">
        <f t="shared" si="5"/>
        <v>41720.000000000007</v>
      </c>
      <c r="I69" s="18">
        <f t="shared" si="6"/>
        <v>312550</v>
      </c>
    </row>
    <row r="70" spans="2:9" ht="12.95" customHeight="1">
      <c r="B70" s="4">
        <v>803245</v>
      </c>
      <c r="C70" s="5" t="s">
        <v>68</v>
      </c>
      <c r="D70" s="6">
        <v>1.61</v>
      </c>
      <c r="E70" s="6">
        <v>0.28000000000000003</v>
      </c>
      <c r="F70" s="7">
        <v>1.33</v>
      </c>
      <c r="G70" s="29">
        <f t="shared" si="2"/>
        <v>354270</v>
      </c>
      <c r="H70" s="18">
        <f t="shared" si="5"/>
        <v>41720.000000000007</v>
      </c>
      <c r="I70" s="18">
        <f t="shared" si="6"/>
        <v>312550</v>
      </c>
    </row>
    <row r="71" spans="2:9" ht="12.95" customHeight="1">
      <c r="B71" s="4">
        <v>803250</v>
      </c>
      <c r="C71" s="5" t="s">
        <v>69</v>
      </c>
      <c r="D71" s="6">
        <v>1.81</v>
      </c>
      <c r="E71" s="6">
        <v>0.71</v>
      </c>
      <c r="F71" s="7">
        <v>1.1000000000000001</v>
      </c>
      <c r="G71" s="29">
        <f t="shared" si="2"/>
        <v>364290</v>
      </c>
      <c r="H71" s="18">
        <f t="shared" si="5"/>
        <v>105790</v>
      </c>
      <c r="I71" s="18">
        <f t="shared" si="6"/>
        <v>258500.00000000003</v>
      </c>
    </row>
    <row r="72" spans="2:9" ht="12.95" customHeight="1">
      <c r="B72" s="4">
        <v>803255</v>
      </c>
      <c r="C72" s="5" t="s">
        <v>70</v>
      </c>
      <c r="D72" s="6">
        <v>1.81</v>
      </c>
      <c r="E72" s="6">
        <v>0.71</v>
      </c>
      <c r="F72" s="7">
        <v>1.1000000000000001</v>
      </c>
      <c r="G72" s="29">
        <f t="shared" ref="G72:G114" si="7">I72+H72</f>
        <v>364290</v>
      </c>
      <c r="H72" s="18">
        <f t="shared" si="5"/>
        <v>105790</v>
      </c>
      <c r="I72" s="18">
        <f t="shared" si="6"/>
        <v>258500.00000000003</v>
      </c>
    </row>
    <row r="73" spans="2:9" ht="12.95" customHeight="1">
      <c r="B73" s="4">
        <v>803186</v>
      </c>
      <c r="C73" s="5" t="s">
        <v>123</v>
      </c>
      <c r="D73" s="6">
        <v>1.81</v>
      </c>
      <c r="E73" s="6">
        <v>0.71</v>
      </c>
      <c r="F73" s="7">
        <v>1.1000000000000001</v>
      </c>
      <c r="G73" s="29">
        <f t="shared" si="7"/>
        <v>364290</v>
      </c>
      <c r="H73" s="18">
        <f t="shared" si="5"/>
        <v>105790</v>
      </c>
      <c r="I73" s="18">
        <f t="shared" si="6"/>
        <v>258500.00000000003</v>
      </c>
    </row>
    <row r="74" spans="2:9" ht="12.95" customHeight="1">
      <c r="B74" s="12">
        <v>804400</v>
      </c>
      <c r="C74" s="13" t="s">
        <v>71</v>
      </c>
      <c r="D74" s="14">
        <v>0.55000000000000004</v>
      </c>
      <c r="E74" s="14">
        <v>0.3</v>
      </c>
      <c r="F74" s="14">
        <v>0.25</v>
      </c>
      <c r="G74" s="29">
        <f t="shared" si="7"/>
        <v>103450</v>
      </c>
      <c r="H74" s="18">
        <f t="shared" si="5"/>
        <v>44700</v>
      </c>
      <c r="I74" s="18">
        <f t="shared" si="6"/>
        <v>58750</v>
      </c>
    </row>
    <row r="75" spans="2:9" ht="27" customHeight="1">
      <c r="B75" s="12">
        <v>804405</v>
      </c>
      <c r="C75" s="13" t="s">
        <v>102</v>
      </c>
      <c r="D75" s="14">
        <v>1.1000000000000001</v>
      </c>
      <c r="E75" s="14">
        <v>0.2</v>
      </c>
      <c r="F75" s="14">
        <v>0.9</v>
      </c>
      <c r="G75" s="29">
        <f t="shared" si="7"/>
        <v>241300</v>
      </c>
      <c r="H75" s="18">
        <f t="shared" si="5"/>
        <v>29800</v>
      </c>
      <c r="I75" s="18">
        <f t="shared" si="6"/>
        <v>211500</v>
      </c>
    </row>
    <row r="76" spans="2:9" ht="12.95" customHeight="1">
      <c r="B76" s="4">
        <v>804100</v>
      </c>
      <c r="C76" s="5" t="s">
        <v>72</v>
      </c>
      <c r="D76" s="6">
        <v>0.24</v>
      </c>
      <c r="E76" s="6">
        <v>0.12</v>
      </c>
      <c r="F76" s="7">
        <v>0.12</v>
      </c>
      <c r="G76" s="29">
        <f t="shared" si="7"/>
        <v>46080</v>
      </c>
      <c r="H76" s="18">
        <f t="shared" si="5"/>
        <v>17880</v>
      </c>
      <c r="I76" s="18">
        <f t="shared" si="6"/>
        <v>28200</v>
      </c>
    </row>
    <row r="77" spans="2:9" ht="12.95" customHeight="1">
      <c r="B77" s="4">
        <v>804105</v>
      </c>
      <c r="C77" s="5" t="s">
        <v>73</v>
      </c>
      <c r="D77" s="6">
        <v>0.18</v>
      </c>
      <c r="E77" s="6">
        <v>0.1</v>
      </c>
      <c r="F77" s="7">
        <v>0.08</v>
      </c>
      <c r="G77" s="29">
        <f t="shared" si="7"/>
        <v>33700</v>
      </c>
      <c r="H77" s="18">
        <f t="shared" si="5"/>
        <v>14900</v>
      </c>
      <c r="I77" s="18">
        <f t="shared" si="6"/>
        <v>18800</v>
      </c>
    </row>
    <row r="78" spans="2:9" ht="12.95" customHeight="1">
      <c r="B78" s="4">
        <v>804005</v>
      </c>
      <c r="C78" s="5" t="s">
        <v>125</v>
      </c>
      <c r="D78" s="6">
        <f>E78+F78</f>
        <v>0.8899999999999999</v>
      </c>
      <c r="E78" s="6">
        <v>0.41</v>
      </c>
      <c r="F78" s="7">
        <v>0.48</v>
      </c>
      <c r="G78" s="29">
        <f t="shared" si="7"/>
        <v>173890</v>
      </c>
      <c r="H78" s="18">
        <f t="shared" si="5"/>
        <v>61090</v>
      </c>
      <c r="I78" s="18">
        <f t="shared" si="6"/>
        <v>112800</v>
      </c>
    </row>
    <row r="79" spans="2:9" ht="12.95" customHeight="1">
      <c r="B79" s="4">
        <v>800005</v>
      </c>
      <c r="C79" s="5" t="s">
        <v>74</v>
      </c>
      <c r="D79" s="6">
        <v>7.0000000000000007E-2</v>
      </c>
      <c r="E79" s="6">
        <v>0</v>
      </c>
      <c r="F79" s="7">
        <v>7.0000000000000007E-2</v>
      </c>
      <c r="G79" s="29">
        <f t="shared" si="7"/>
        <v>16450</v>
      </c>
      <c r="H79" s="18">
        <f t="shared" si="5"/>
        <v>0</v>
      </c>
      <c r="I79" s="18">
        <f t="shared" si="6"/>
        <v>16450</v>
      </c>
    </row>
    <row r="80" spans="2:9" ht="12.95" customHeight="1">
      <c r="B80" s="12">
        <v>800015</v>
      </c>
      <c r="C80" s="5" t="s">
        <v>75</v>
      </c>
      <c r="D80" s="14">
        <v>0.3</v>
      </c>
      <c r="E80" s="14">
        <v>0.25</v>
      </c>
      <c r="F80" s="14">
        <v>0.05</v>
      </c>
      <c r="G80" s="29">
        <f t="shared" si="7"/>
        <v>49000</v>
      </c>
      <c r="H80" s="18">
        <f t="shared" si="5"/>
        <v>37250</v>
      </c>
      <c r="I80" s="18">
        <f t="shared" si="6"/>
        <v>11750</v>
      </c>
    </row>
    <row r="81" spans="2:12" ht="12.95" customHeight="1">
      <c r="B81" s="4">
        <v>800010</v>
      </c>
      <c r="C81" s="5" t="s">
        <v>103</v>
      </c>
      <c r="D81" s="6">
        <v>0.15</v>
      </c>
      <c r="E81" s="6">
        <v>0.1</v>
      </c>
      <c r="F81" s="7">
        <v>0.05</v>
      </c>
      <c r="G81" s="29">
        <f t="shared" si="7"/>
        <v>26650</v>
      </c>
      <c r="H81" s="18">
        <f t="shared" si="5"/>
        <v>14900</v>
      </c>
      <c r="I81" s="18">
        <f t="shared" si="6"/>
        <v>11750</v>
      </c>
    </row>
    <row r="82" spans="2:12" ht="12.95" customHeight="1">
      <c r="B82" s="4">
        <v>802805</v>
      </c>
      <c r="C82" s="5" t="s">
        <v>76</v>
      </c>
      <c r="D82" s="6">
        <v>0.8600000000000001</v>
      </c>
      <c r="E82" s="6">
        <v>0.33</v>
      </c>
      <c r="F82" s="7">
        <v>0.53</v>
      </c>
      <c r="G82" s="29">
        <f t="shared" si="7"/>
        <v>173720</v>
      </c>
      <c r="H82" s="18">
        <f t="shared" si="5"/>
        <v>49170</v>
      </c>
      <c r="I82" s="18">
        <f t="shared" si="6"/>
        <v>124550</v>
      </c>
    </row>
    <row r="83" spans="2:12" ht="12.95" customHeight="1">
      <c r="B83" s="4">
        <v>802825</v>
      </c>
      <c r="C83" s="5" t="s">
        <v>77</v>
      </c>
      <c r="D83" s="6">
        <v>0.24000000000000002</v>
      </c>
      <c r="E83" s="6">
        <v>0.1</v>
      </c>
      <c r="F83" s="7">
        <v>0.14000000000000001</v>
      </c>
      <c r="G83" s="29">
        <f t="shared" si="7"/>
        <v>47800</v>
      </c>
      <c r="H83" s="18">
        <f t="shared" si="5"/>
        <v>14900</v>
      </c>
      <c r="I83" s="18">
        <f t="shared" si="6"/>
        <v>32900</v>
      </c>
    </row>
    <row r="84" spans="2:12" ht="12.95" customHeight="1">
      <c r="B84" s="4">
        <v>802830</v>
      </c>
      <c r="C84" s="5" t="s">
        <v>78</v>
      </c>
      <c r="D84" s="6">
        <v>0.34</v>
      </c>
      <c r="E84" s="6">
        <v>0.14000000000000001</v>
      </c>
      <c r="F84" s="7">
        <v>0.2</v>
      </c>
      <c r="G84" s="29">
        <f t="shared" si="7"/>
        <v>67860</v>
      </c>
      <c r="H84" s="18">
        <f t="shared" si="5"/>
        <v>20860.000000000004</v>
      </c>
      <c r="I84" s="18">
        <f t="shared" si="6"/>
        <v>47000</v>
      </c>
    </row>
    <row r="85" spans="2:12" ht="12.95" customHeight="1">
      <c r="B85" s="4">
        <v>802845</v>
      </c>
      <c r="C85" s="5" t="s">
        <v>79</v>
      </c>
      <c r="D85" s="6">
        <v>0.56000000000000005</v>
      </c>
      <c r="E85" s="6">
        <v>0.19</v>
      </c>
      <c r="F85" s="7">
        <v>0.37</v>
      </c>
      <c r="G85" s="29">
        <f t="shared" si="7"/>
        <v>115260</v>
      </c>
      <c r="H85" s="18">
        <f t="shared" si="5"/>
        <v>28310</v>
      </c>
      <c r="I85" s="18">
        <f t="shared" si="6"/>
        <v>86950</v>
      </c>
    </row>
    <row r="86" spans="2:12" ht="12.95" customHeight="1">
      <c r="B86" s="4">
        <v>802850</v>
      </c>
      <c r="C86" s="5" t="s">
        <v>80</v>
      </c>
      <c r="D86" s="6">
        <v>0.36</v>
      </c>
      <c r="E86" s="6">
        <v>0.14000000000000001</v>
      </c>
      <c r="F86" s="7">
        <v>0.22</v>
      </c>
      <c r="G86" s="29">
        <f t="shared" si="7"/>
        <v>72560</v>
      </c>
      <c r="H86" s="18">
        <f t="shared" si="5"/>
        <v>20860.000000000004</v>
      </c>
      <c r="I86" s="18">
        <f t="shared" si="6"/>
        <v>51700</v>
      </c>
    </row>
    <row r="87" spans="2:12" ht="12.95" customHeight="1">
      <c r="B87" s="4">
        <v>802870</v>
      </c>
      <c r="C87" s="5" t="s">
        <v>81</v>
      </c>
      <c r="D87" s="6">
        <v>0.25</v>
      </c>
      <c r="E87" s="6">
        <v>0.1</v>
      </c>
      <c r="F87" s="7">
        <v>0.15</v>
      </c>
      <c r="G87" s="29">
        <f t="shared" si="7"/>
        <v>50150</v>
      </c>
      <c r="H87" s="18">
        <f t="shared" si="5"/>
        <v>14900</v>
      </c>
      <c r="I87" s="18">
        <f t="shared" si="6"/>
        <v>35250</v>
      </c>
    </row>
    <row r="88" spans="2:12" ht="12.95" customHeight="1">
      <c r="B88" s="4">
        <v>802800</v>
      </c>
      <c r="C88" s="5" t="s">
        <v>82</v>
      </c>
      <c r="D88" s="6">
        <v>0.19</v>
      </c>
      <c r="E88" s="6">
        <v>7.0000000000000007E-2</v>
      </c>
      <c r="F88" s="7">
        <v>0.12</v>
      </c>
      <c r="G88" s="29">
        <f t="shared" si="7"/>
        <v>38630</v>
      </c>
      <c r="H88" s="18">
        <f t="shared" si="5"/>
        <v>10430.000000000002</v>
      </c>
      <c r="I88" s="18">
        <f t="shared" si="6"/>
        <v>28200</v>
      </c>
    </row>
    <row r="89" spans="2:12" ht="12.95" customHeight="1">
      <c r="B89" s="4">
        <v>802810</v>
      </c>
      <c r="C89" s="5" t="s">
        <v>83</v>
      </c>
      <c r="D89" s="6">
        <v>0.19</v>
      </c>
      <c r="E89" s="6">
        <v>7.0000000000000007E-2</v>
      </c>
      <c r="F89" s="7">
        <v>0.12</v>
      </c>
      <c r="G89" s="29">
        <f t="shared" si="7"/>
        <v>38630</v>
      </c>
      <c r="H89" s="18">
        <f t="shared" si="5"/>
        <v>10430.000000000002</v>
      </c>
      <c r="I89" s="18">
        <f t="shared" si="6"/>
        <v>28200</v>
      </c>
    </row>
    <row r="90" spans="2:12" ht="12.95" customHeight="1">
      <c r="B90" s="4">
        <v>802815</v>
      </c>
      <c r="C90" s="5" t="s">
        <v>84</v>
      </c>
      <c r="D90" s="6">
        <v>0.61</v>
      </c>
      <c r="E90" s="6">
        <v>0.2</v>
      </c>
      <c r="F90" s="7">
        <v>0.41</v>
      </c>
      <c r="G90" s="29">
        <f t="shared" si="7"/>
        <v>126150</v>
      </c>
      <c r="H90" s="18">
        <f t="shared" si="5"/>
        <v>29800</v>
      </c>
      <c r="I90" s="18">
        <f t="shared" si="6"/>
        <v>96350</v>
      </c>
    </row>
    <row r="91" spans="2:12" ht="12.95" customHeight="1">
      <c r="B91" s="4">
        <v>802805</v>
      </c>
      <c r="C91" s="5" t="s">
        <v>76</v>
      </c>
      <c r="D91" s="6">
        <v>0.8600000000000001</v>
      </c>
      <c r="E91" s="6">
        <v>0.33</v>
      </c>
      <c r="F91" s="7">
        <v>0.53</v>
      </c>
      <c r="G91" s="29">
        <f t="shared" si="7"/>
        <v>173720</v>
      </c>
      <c r="H91" s="18">
        <f t="shared" si="5"/>
        <v>49170</v>
      </c>
      <c r="I91" s="18">
        <f t="shared" si="6"/>
        <v>124550</v>
      </c>
    </row>
    <row r="92" spans="2:12" ht="12.95" customHeight="1">
      <c r="B92" s="4">
        <v>801810</v>
      </c>
      <c r="C92" s="5" t="s">
        <v>85</v>
      </c>
      <c r="D92" s="6">
        <v>1.25</v>
      </c>
      <c r="E92" s="6">
        <v>0.54</v>
      </c>
      <c r="F92" s="7">
        <v>0.71</v>
      </c>
      <c r="G92" s="29">
        <f t="shared" si="7"/>
        <v>247310</v>
      </c>
      <c r="H92" s="18">
        <f t="shared" si="5"/>
        <v>80460</v>
      </c>
      <c r="I92" s="18">
        <f t="shared" si="6"/>
        <v>166850</v>
      </c>
    </row>
    <row r="93" spans="2:12" ht="73.5" customHeight="1">
      <c r="B93" s="4">
        <v>800200</v>
      </c>
      <c r="C93" s="5" t="s">
        <v>86</v>
      </c>
      <c r="D93" s="6">
        <v>0.19</v>
      </c>
      <c r="E93" s="6">
        <v>0.05</v>
      </c>
      <c r="F93" s="7">
        <v>0.14000000000000001</v>
      </c>
      <c r="G93" s="29">
        <f t="shared" si="7"/>
        <v>40350</v>
      </c>
      <c r="H93" s="18">
        <f t="shared" si="5"/>
        <v>7450</v>
      </c>
      <c r="I93" s="18">
        <f t="shared" si="6"/>
        <v>32900</v>
      </c>
    </row>
    <row r="94" spans="2:12" ht="25.5" customHeight="1">
      <c r="B94" s="4">
        <v>800225</v>
      </c>
      <c r="C94" s="5" t="s">
        <v>87</v>
      </c>
      <c r="D94" s="6">
        <v>0.19</v>
      </c>
      <c r="E94" s="6">
        <v>0.05</v>
      </c>
      <c r="F94" s="7">
        <v>0.14000000000000001</v>
      </c>
      <c r="G94" s="29">
        <f t="shared" si="7"/>
        <v>40350</v>
      </c>
      <c r="H94" s="18">
        <f t="shared" si="5"/>
        <v>7450</v>
      </c>
      <c r="I94" s="18">
        <f t="shared" si="6"/>
        <v>32900</v>
      </c>
    </row>
    <row r="95" spans="2:12" ht="23.25" customHeight="1">
      <c r="B95" s="4">
        <v>800485</v>
      </c>
      <c r="C95" s="5" t="s">
        <v>88</v>
      </c>
      <c r="D95" s="6">
        <v>0.25</v>
      </c>
      <c r="E95" s="6">
        <v>0.09</v>
      </c>
      <c r="F95" s="7">
        <v>0.16</v>
      </c>
      <c r="G95" s="29">
        <f t="shared" si="7"/>
        <v>51010</v>
      </c>
      <c r="H95" s="18">
        <f t="shared" si="5"/>
        <v>13410</v>
      </c>
      <c r="I95" s="18">
        <f t="shared" si="6"/>
        <v>37600</v>
      </c>
    </row>
    <row r="96" spans="2:12" ht="23.25" customHeight="1">
      <c r="B96" s="4">
        <v>800420</v>
      </c>
      <c r="C96" s="5" t="s">
        <v>89</v>
      </c>
      <c r="D96" s="6">
        <v>0.2</v>
      </c>
      <c r="E96" s="6">
        <v>0.06</v>
      </c>
      <c r="F96" s="7">
        <v>0.14000000000000001</v>
      </c>
      <c r="G96" s="29">
        <f t="shared" si="7"/>
        <v>41840</v>
      </c>
      <c r="H96" s="18">
        <f t="shared" si="5"/>
        <v>8940</v>
      </c>
      <c r="I96" s="18">
        <f t="shared" si="6"/>
        <v>32900</v>
      </c>
      <c r="L96" t="s">
        <v>111</v>
      </c>
    </row>
    <row r="97" spans="2:9" ht="24" customHeight="1">
      <c r="B97" s="4">
        <v>800495</v>
      </c>
      <c r="C97" s="5" t="s">
        <v>90</v>
      </c>
      <c r="D97" s="6">
        <v>0.21000000000000002</v>
      </c>
      <c r="E97" s="6">
        <v>7.0000000000000007E-2</v>
      </c>
      <c r="F97" s="7">
        <v>0.14000000000000001</v>
      </c>
      <c r="G97" s="29">
        <f t="shared" si="7"/>
        <v>43330</v>
      </c>
      <c r="H97" s="18">
        <f t="shared" si="5"/>
        <v>10430.000000000002</v>
      </c>
      <c r="I97" s="18">
        <f t="shared" si="6"/>
        <v>32900</v>
      </c>
    </row>
    <row r="98" spans="2:9" ht="12.95" customHeight="1">
      <c r="B98" s="4">
        <v>800426</v>
      </c>
      <c r="C98" s="5" t="s">
        <v>91</v>
      </c>
      <c r="D98" s="6">
        <v>0.2</v>
      </c>
      <c r="E98" s="6">
        <v>0.06</v>
      </c>
      <c r="F98" s="7">
        <v>0.14000000000000001</v>
      </c>
      <c r="G98" s="29">
        <f t="shared" si="7"/>
        <v>41840</v>
      </c>
      <c r="H98" s="18">
        <f t="shared" si="5"/>
        <v>8940</v>
      </c>
      <c r="I98" s="18">
        <f t="shared" si="6"/>
        <v>32900</v>
      </c>
    </row>
    <row r="99" spans="2:9" ht="12.95" customHeight="1">
      <c r="B99" s="4">
        <v>801820</v>
      </c>
      <c r="C99" s="5" t="s">
        <v>92</v>
      </c>
      <c r="D99" s="6">
        <f>E99+F99</f>
        <v>1.75</v>
      </c>
      <c r="E99" s="6">
        <v>0.76</v>
      </c>
      <c r="F99" s="7">
        <v>0.99</v>
      </c>
      <c r="G99" s="29">
        <f t="shared" si="7"/>
        <v>345890</v>
      </c>
      <c r="H99" s="18">
        <f t="shared" si="5"/>
        <v>113240</v>
      </c>
      <c r="I99" s="18">
        <f t="shared" si="6"/>
        <v>232650</v>
      </c>
    </row>
    <row r="100" spans="2:9" ht="12.95" customHeight="1">
      <c r="B100" s="4">
        <v>800525</v>
      </c>
      <c r="C100" s="5" t="s">
        <v>93</v>
      </c>
      <c r="D100" s="6">
        <v>0.51</v>
      </c>
      <c r="E100" s="6">
        <v>0.21</v>
      </c>
      <c r="F100" s="7">
        <v>0.3</v>
      </c>
      <c r="G100" s="29">
        <f t="shared" si="7"/>
        <v>101790</v>
      </c>
      <c r="H100" s="18">
        <f t="shared" ref="H100:H106" si="8">E100*149000</f>
        <v>31290</v>
      </c>
      <c r="I100" s="18">
        <f t="shared" ref="I100:I106" si="9">F100*235000</f>
        <v>70500</v>
      </c>
    </row>
    <row r="101" spans="2:9" ht="12.95" customHeight="1">
      <c r="B101" s="4">
        <v>801170</v>
      </c>
      <c r="C101" s="5" t="s">
        <v>94</v>
      </c>
      <c r="D101" s="6">
        <f>E101+F101</f>
        <v>1.4500000000000002</v>
      </c>
      <c r="E101" s="6">
        <v>0.68</v>
      </c>
      <c r="F101" s="7">
        <v>0.77</v>
      </c>
      <c r="G101" s="29">
        <f t="shared" si="7"/>
        <v>282270</v>
      </c>
      <c r="H101" s="18">
        <f t="shared" si="8"/>
        <v>101320</v>
      </c>
      <c r="I101" s="18">
        <f t="shared" si="9"/>
        <v>180950</v>
      </c>
    </row>
    <row r="102" spans="2:9" ht="12.95" customHeight="1">
      <c r="B102" s="4">
        <v>801590</v>
      </c>
      <c r="C102" s="5" t="s">
        <v>95</v>
      </c>
      <c r="D102" s="6">
        <f>E102+F102</f>
        <v>0.98</v>
      </c>
      <c r="E102" s="6">
        <v>0.34</v>
      </c>
      <c r="F102" s="7">
        <v>0.64</v>
      </c>
      <c r="G102" s="29">
        <f t="shared" si="7"/>
        <v>201060</v>
      </c>
      <c r="H102" s="18">
        <f t="shared" si="8"/>
        <v>50660</v>
      </c>
      <c r="I102" s="18">
        <f t="shared" si="9"/>
        <v>150400</v>
      </c>
    </row>
    <row r="103" spans="2:9" ht="12.95" customHeight="1">
      <c r="B103" s="15"/>
      <c r="C103" s="16" t="s">
        <v>96</v>
      </c>
      <c r="D103" s="17">
        <v>1</v>
      </c>
      <c r="E103" s="17">
        <v>0.1</v>
      </c>
      <c r="F103" s="17">
        <v>0.9</v>
      </c>
      <c r="G103" s="29">
        <f t="shared" si="7"/>
        <v>226400</v>
      </c>
      <c r="H103" s="18">
        <f t="shared" si="8"/>
        <v>14900</v>
      </c>
      <c r="I103" s="18">
        <f t="shared" si="9"/>
        <v>211500</v>
      </c>
    </row>
    <row r="104" spans="2:9" ht="12.95" customHeight="1">
      <c r="B104" s="18">
        <v>805119</v>
      </c>
      <c r="C104" s="16" t="s">
        <v>97</v>
      </c>
      <c r="D104" s="17">
        <v>18.37</v>
      </c>
      <c r="E104" s="18">
        <v>4.1500000000000004</v>
      </c>
      <c r="F104" s="18">
        <v>14.22</v>
      </c>
      <c r="G104" s="29">
        <f t="shared" si="7"/>
        <v>3960050</v>
      </c>
      <c r="H104" s="18">
        <f t="shared" si="8"/>
        <v>618350</v>
      </c>
      <c r="I104" s="18">
        <f t="shared" si="9"/>
        <v>3341700</v>
      </c>
    </row>
    <row r="105" spans="2:9" ht="12.95" customHeight="1">
      <c r="B105" s="18">
        <v>700065</v>
      </c>
      <c r="C105" s="17" t="s">
        <v>98</v>
      </c>
      <c r="D105" s="18">
        <v>0.86</v>
      </c>
      <c r="E105" s="18">
        <v>0.39</v>
      </c>
      <c r="F105" s="18">
        <v>0.47</v>
      </c>
      <c r="G105" s="29">
        <f t="shared" si="7"/>
        <v>168560</v>
      </c>
      <c r="H105" s="18">
        <f t="shared" si="8"/>
        <v>58110</v>
      </c>
      <c r="I105" s="18">
        <f t="shared" si="9"/>
        <v>110450</v>
      </c>
    </row>
    <row r="106" spans="2:9" ht="12.95" customHeight="1">
      <c r="B106" s="18">
        <v>800795</v>
      </c>
      <c r="C106" s="22" t="s">
        <v>110</v>
      </c>
      <c r="D106" s="18">
        <f>E106+F106</f>
        <v>2.06</v>
      </c>
      <c r="E106" s="18">
        <v>0.68</v>
      </c>
      <c r="F106" s="18">
        <v>1.38</v>
      </c>
      <c r="G106" s="29">
        <f t="shared" si="7"/>
        <v>425620</v>
      </c>
      <c r="H106" s="18">
        <f t="shared" si="8"/>
        <v>101320</v>
      </c>
      <c r="I106" s="18">
        <f t="shared" si="9"/>
        <v>324300</v>
      </c>
    </row>
    <row r="107" spans="2:9" ht="23.25" customHeight="1">
      <c r="B107" s="36" t="s">
        <v>112</v>
      </c>
      <c r="C107" s="37"/>
      <c r="D107" s="37"/>
      <c r="E107" s="37"/>
      <c r="F107" s="37"/>
      <c r="G107" s="37"/>
      <c r="H107" s="18"/>
      <c r="I107" s="18"/>
    </row>
    <row r="108" spans="2:9" ht="15" customHeight="1">
      <c r="B108" s="4">
        <v>800005</v>
      </c>
      <c r="C108" s="5" t="s">
        <v>74</v>
      </c>
      <c r="D108" s="24">
        <v>7.0000000000000007E-2</v>
      </c>
      <c r="E108" s="24">
        <v>0</v>
      </c>
      <c r="F108" s="25">
        <v>7.0000000000000007E-2</v>
      </c>
      <c r="G108" s="29">
        <f t="shared" ref="G108:G109" si="10">I108+H108</f>
        <v>16450</v>
      </c>
      <c r="H108" s="18">
        <f t="shared" ref="H108:H117" si="11">E108*149000</f>
        <v>0</v>
      </c>
      <c r="I108" s="18">
        <f t="shared" ref="I108:I117" si="12">F108*235000</f>
        <v>16450</v>
      </c>
    </row>
    <row r="109" spans="2:9" ht="14.25" customHeight="1">
      <c r="B109" s="4">
        <v>800010</v>
      </c>
      <c r="C109" s="5" t="s">
        <v>103</v>
      </c>
      <c r="D109" s="24">
        <v>0.15</v>
      </c>
      <c r="E109" s="24">
        <v>0.1</v>
      </c>
      <c r="F109" s="25">
        <v>0.05</v>
      </c>
      <c r="G109" s="29">
        <f t="shared" si="10"/>
        <v>26650</v>
      </c>
      <c r="H109" s="18">
        <f t="shared" si="11"/>
        <v>14900</v>
      </c>
      <c r="I109" s="18">
        <f t="shared" si="12"/>
        <v>11750</v>
      </c>
    </row>
    <row r="110" spans="2:9">
      <c r="B110" s="20">
        <v>800705</v>
      </c>
      <c r="C110" s="21" t="s">
        <v>104</v>
      </c>
      <c r="D110" s="23">
        <f>E110+F110</f>
        <v>2.7</v>
      </c>
      <c r="E110" s="23">
        <v>1</v>
      </c>
      <c r="F110" s="23">
        <v>1.7</v>
      </c>
      <c r="G110" s="29">
        <f t="shared" si="7"/>
        <v>548500</v>
      </c>
      <c r="H110" s="18">
        <f t="shared" si="11"/>
        <v>149000</v>
      </c>
      <c r="I110" s="18">
        <f t="shared" si="12"/>
        <v>399500</v>
      </c>
    </row>
    <row r="111" spans="2:9">
      <c r="B111" s="20"/>
      <c r="C111" s="21" t="s">
        <v>105</v>
      </c>
      <c r="D111" s="20">
        <f t="shared" ref="D111:D115" si="13">E111+F111</f>
        <v>0.33999999999999997</v>
      </c>
      <c r="E111" s="20">
        <v>0.15</v>
      </c>
      <c r="F111" s="20">
        <v>0.19</v>
      </c>
      <c r="G111" s="29">
        <f t="shared" si="7"/>
        <v>67000</v>
      </c>
      <c r="H111" s="35">
        <f t="shared" si="11"/>
        <v>22350</v>
      </c>
      <c r="I111" s="35">
        <f t="shared" si="12"/>
        <v>44650</v>
      </c>
    </row>
    <row r="112" spans="2:9">
      <c r="B112" s="20"/>
      <c r="C112" s="21" t="s">
        <v>106</v>
      </c>
      <c r="D112" s="20">
        <f t="shared" si="13"/>
        <v>0.24000000000000002</v>
      </c>
      <c r="E112" s="20">
        <v>0.1</v>
      </c>
      <c r="F112" s="20">
        <v>0.14000000000000001</v>
      </c>
      <c r="G112" s="29">
        <f t="shared" si="7"/>
        <v>47800</v>
      </c>
      <c r="H112" s="35">
        <f t="shared" si="11"/>
        <v>14900</v>
      </c>
      <c r="I112" s="35">
        <f t="shared" si="12"/>
        <v>32900</v>
      </c>
    </row>
    <row r="113" spans="2:9">
      <c r="B113" s="20"/>
      <c r="C113" s="21" t="s">
        <v>107</v>
      </c>
      <c r="D113" s="20">
        <f t="shared" si="13"/>
        <v>0.98</v>
      </c>
      <c r="E113" s="20">
        <v>0.3</v>
      </c>
      <c r="F113" s="20">
        <v>0.68</v>
      </c>
      <c r="G113" s="29">
        <f t="shared" si="7"/>
        <v>204500</v>
      </c>
      <c r="H113" s="35">
        <f t="shared" si="11"/>
        <v>44700</v>
      </c>
      <c r="I113" s="35">
        <f t="shared" si="12"/>
        <v>159800</v>
      </c>
    </row>
    <row r="114" spans="2:9">
      <c r="B114" s="20"/>
      <c r="C114" s="21" t="s">
        <v>108</v>
      </c>
      <c r="D114" s="20">
        <f t="shared" si="13"/>
        <v>0.98</v>
      </c>
      <c r="E114" s="20">
        <v>0.3</v>
      </c>
      <c r="F114" s="20">
        <v>0.68</v>
      </c>
      <c r="G114" s="29">
        <f t="shared" si="7"/>
        <v>204500</v>
      </c>
      <c r="H114" s="35">
        <f t="shared" si="11"/>
        <v>44700</v>
      </c>
      <c r="I114" s="35">
        <f t="shared" si="12"/>
        <v>159800</v>
      </c>
    </row>
    <row r="115" spans="2:9">
      <c r="B115" s="20"/>
      <c r="C115" s="21" t="s">
        <v>109</v>
      </c>
      <c r="D115" s="20">
        <f t="shared" si="13"/>
        <v>0.98</v>
      </c>
      <c r="E115" s="20">
        <v>0.3</v>
      </c>
      <c r="F115" s="20">
        <v>0.68</v>
      </c>
      <c r="G115" s="29">
        <f>I115+H115</f>
        <v>204500</v>
      </c>
      <c r="H115" s="35">
        <f t="shared" si="11"/>
        <v>44700</v>
      </c>
      <c r="I115" s="35">
        <f t="shared" si="12"/>
        <v>159800</v>
      </c>
    </row>
    <row r="116" spans="2:9">
      <c r="B116" s="20"/>
      <c r="C116" s="21" t="s">
        <v>113</v>
      </c>
      <c r="D116" s="20"/>
      <c r="E116" s="20"/>
      <c r="F116" s="20"/>
      <c r="G116" s="32">
        <v>233000</v>
      </c>
      <c r="H116" s="35">
        <f t="shared" si="11"/>
        <v>0</v>
      </c>
      <c r="I116" s="35">
        <f t="shared" si="12"/>
        <v>0</v>
      </c>
    </row>
    <row r="117" spans="2:9">
      <c r="B117" s="20"/>
      <c r="C117" s="20" t="s">
        <v>114</v>
      </c>
      <c r="D117" s="20"/>
      <c r="E117" s="20"/>
      <c r="F117" s="20"/>
      <c r="G117" s="33">
        <f>G116+G115*2+G114*2+G113*2+G112*2+G111*2+G110+G109+G108</f>
        <v>2281200</v>
      </c>
      <c r="H117" s="35">
        <f t="shared" si="11"/>
        <v>0</v>
      </c>
      <c r="I117" s="35">
        <f t="shared" si="12"/>
        <v>0</v>
      </c>
    </row>
    <row r="118" spans="2:9">
      <c r="C118" s="19" t="s">
        <v>121</v>
      </c>
      <c r="D118" s="40">
        <f>G118+F118</f>
        <v>2871200</v>
      </c>
      <c r="E118" s="41"/>
      <c r="F118" s="26">
        <v>550000</v>
      </c>
      <c r="G118">
        <f>G117+40000</f>
        <v>2321200</v>
      </c>
      <c r="H118" s="35">
        <v>0</v>
      </c>
      <c r="I118" s="35">
        <v>0</v>
      </c>
    </row>
    <row r="119" spans="2:9">
      <c r="B119" s="38" t="s">
        <v>115</v>
      </c>
      <c r="C119" s="39"/>
      <c r="D119" s="39"/>
      <c r="E119" s="39"/>
      <c r="F119" s="39"/>
      <c r="G119" s="39"/>
      <c r="H119" s="35">
        <f>E119*149000</f>
        <v>0</v>
      </c>
      <c r="I119" s="35">
        <f>F119*235000</f>
        <v>0</v>
      </c>
    </row>
    <row r="120" spans="2:9">
      <c r="B120" s="4">
        <v>800005</v>
      </c>
      <c r="C120" s="5" t="s">
        <v>74</v>
      </c>
      <c r="D120" s="24">
        <v>7.0000000000000007E-2</v>
      </c>
      <c r="E120" s="24">
        <v>0</v>
      </c>
      <c r="F120" s="25">
        <v>7.0000000000000007E-2</v>
      </c>
      <c r="G120" s="29">
        <f t="shared" ref="G120:G123" si="14">I120+H120</f>
        <v>16450</v>
      </c>
      <c r="H120" s="35">
        <f>E120*149000</f>
        <v>0</v>
      </c>
      <c r="I120" s="35">
        <f>F120*235000</f>
        <v>16450</v>
      </c>
    </row>
    <row r="121" spans="2:9">
      <c r="B121" s="4">
        <v>800010</v>
      </c>
      <c r="C121" s="5" t="s">
        <v>103</v>
      </c>
      <c r="D121" s="24">
        <v>0.15</v>
      </c>
      <c r="E121" s="24">
        <v>0.1</v>
      </c>
      <c r="F121" s="25">
        <v>0.05</v>
      </c>
      <c r="G121" s="29">
        <f t="shared" si="14"/>
        <v>26650</v>
      </c>
      <c r="H121" s="35">
        <f>E121*149000</f>
        <v>14900</v>
      </c>
      <c r="I121" s="35">
        <f>F121*235000</f>
        <v>11750</v>
      </c>
    </row>
    <row r="122" spans="2:9">
      <c r="B122" s="20"/>
      <c r="C122" s="21" t="s">
        <v>105</v>
      </c>
      <c r="D122" s="20">
        <f t="shared" ref="D122" si="15">E122+F122</f>
        <v>0.33999999999999997</v>
      </c>
      <c r="E122" s="20">
        <v>0.15</v>
      </c>
      <c r="F122" s="20">
        <v>0.19</v>
      </c>
      <c r="G122" s="29">
        <f t="shared" si="14"/>
        <v>67000</v>
      </c>
      <c r="H122" s="35">
        <f t="shared" ref="H122" si="16">E122*149000</f>
        <v>22350</v>
      </c>
      <c r="I122" s="35">
        <f t="shared" ref="I122" si="17">F122*235000</f>
        <v>44650</v>
      </c>
    </row>
    <row r="123" spans="2:9">
      <c r="B123" s="20">
        <v>800705</v>
      </c>
      <c r="C123" s="21" t="s">
        <v>104</v>
      </c>
      <c r="D123" s="23">
        <f>E123+F123</f>
        <v>2.7</v>
      </c>
      <c r="E123" s="23">
        <v>1</v>
      </c>
      <c r="F123" s="23">
        <v>1.7</v>
      </c>
      <c r="G123" s="29">
        <f t="shared" si="14"/>
        <v>548500</v>
      </c>
      <c r="H123" s="35">
        <f>E123*149000</f>
        <v>149000</v>
      </c>
      <c r="I123" s="35">
        <f>F123*235000</f>
        <v>399500</v>
      </c>
    </row>
    <row r="124" spans="2:9">
      <c r="B124" s="20"/>
      <c r="C124" s="21" t="s">
        <v>113</v>
      </c>
      <c r="D124" s="20"/>
      <c r="E124" s="20"/>
      <c r="F124" s="20"/>
      <c r="G124" s="32">
        <v>233000</v>
      </c>
      <c r="H124" s="35">
        <f>E124*149000</f>
        <v>0</v>
      </c>
      <c r="I124" s="35">
        <f>F124*235000</f>
        <v>0</v>
      </c>
    </row>
    <row r="125" spans="2:9">
      <c r="B125" s="20"/>
      <c r="C125" s="20" t="s">
        <v>116</v>
      </c>
      <c r="D125" s="20"/>
      <c r="E125" s="20"/>
      <c r="F125" s="20"/>
      <c r="G125" s="27">
        <v>40000</v>
      </c>
      <c r="H125" s="20"/>
      <c r="I125" s="20"/>
    </row>
    <row r="126" spans="2:9">
      <c r="B126" s="20"/>
      <c r="C126" s="20" t="s">
        <v>114</v>
      </c>
      <c r="D126" s="20"/>
      <c r="E126" s="20"/>
      <c r="F126" s="20"/>
      <c r="G126" s="33">
        <f>G125+G124+G123+G122*2+G121+G120</f>
        <v>998600</v>
      </c>
      <c r="H126" s="20"/>
      <c r="I126" s="20"/>
    </row>
    <row r="128" spans="2:9">
      <c r="C128" t="s">
        <v>117</v>
      </c>
      <c r="G128">
        <f>G111+G109+G108+20000</f>
        <v>130100</v>
      </c>
    </row>
    <row r="130" spans="3:7">
      <c r="C130" t="s">
        <v>118</v>
      </c>
      <c r="G130">
        <f>G115+G114+G113+G108</f>
        <v>629950</v>
      </c>
    </row>
    <row r="132" spans="3:7">
      <c r="C132" t="s">
        <v>119</v>
      </c>
      <c r="G132">
        <f>G116+G115+G114+G113+G112+G111+G110+G109+G108+20000</f>
        <v>1572900</v>
      </c>
    </row>
    <row r="134" spans="3:7">
      <c r="C134" t="s">
        <v>120</v>
      </c>
      <c r="G134">
        <f>G124+G123+G122+G121+G120+20000</f>
        <v>911600</v>
      </c>
    </row>
  </sheetData>
  <mergeCells count="3">
    <mergeCell ref="B107:G107"/>
    <mergeCell ref="B119:G119"/>
    <mergeCell ref="D118:E118"/>
  </mergeCells>
  <conditionalFormatting sqref="B3">
    <cfRule type="duplicateValues" dxfId="445" priority="443"/>
  </conditionalFormatting>
  <conditionalFormatting sqref="B3">
    <cfRule type="duplicateValues" dxfId="444" priority="444" stopIfTrue="1"/>
    <cfRule type="duplicateValues" dxfId="443" priority="445" stopIfTrue="1"/>
  </conditionalFormatting>
  <conditionalFormatting sqref="C3">
    <cfRule type="duplicateValues" dxfId="442" priority="446"/>
  </conditionalFormatting>
  <conditionalFormatting sqref="B4">
    <cfRule type="duplicateValues" dxfId="441" priority="437" stopIfTrue="1"/>
    <cfRule type="duplicateValues" dxfId="440" priority="438" stopIfTrue="1"/>
  </conditionalFormatting>
  <conditionalFormatting sqref="B4">
    <cfRule type="duplicateValues" dxfId="439" priority="439"/>
  </conditionalFormatting>
  <conditionalFormatting sqref="B4">
    <cfRule type="duplicateValues" dxfId="438" priority="440" stopIfTrue="1"/>
    <cfRule type="duplicateValues" dxfId="437" priority="441" stopIfTrue="1"/>
  </conditionalFormatting>
  <conditionalFormatting sqref="C4">
    <cfRule type="duplicateValues" dxfId="436" priority="442"/>
  </conditionalFormatting>
  <conditionalFormatting sqref="B5">
    <cfRule type="duplicateValues" dxfId="435" priority="431" stopIfTrue="1"/>
    <cfRule type="duplicateValues" dxfId="434" priority="432" stopIfTrue="1"/>
  </conditionalFormatting>
  <conditionalFormatting sqref="B5">
    <cfRule type="duplicateValues" dxfId="433" priority="433"/>
  </conditionalFormatting>
  <conditionalFormatting sqref="B5">
    <cfRule type="duplicateValues" dxfId="432" priority="434" stopIfTrue="1"/>
    <cfRule type="duplicateValues" dxfId="431" priority="435" stopIfTrue="1"/>
  </conditionalFormatting>
  <conditionalFormatting sqref="C5">
    <cfRule type="duplicateValues" dxfId="430" priority="436"/>
  </conditionalFormatting>
  <conditionalFormatting sqref="B6">
    <cfRule type="duplicateValues" dxfId="429" priority="425" stopIfTrue="1"/>
    <cfRule type="duplicateValues" dxfId="428" priority="426" stopIfTrue="1"/>
  </conditionalFormatting>
  <conditionalFormatting sqref="B6">
    <cfRule type="duplicateValues" dxfId="427" priority="427"/>
  </conditionalFormatting>
  <conditionalFormatting sqref="B6">
    <cfRule type="duplicateValues" dxfId="426" priority="428" stopIfTrue="1"/>
    <cfRule type="duplicateValues" dxfId="425" priority="429" stopIfTrue="1"/>
  </conditionalFormatting>
  <conditionalFormatting sqref="C6">
    <cfRule type="duplicateValues" dxfId="424" priority="430"/>
  </conditionalFormatting>
  <conditionalFormatting sqref="B7">
    <cfRule type="duplicateValues" dxfId="423" priority="419" stopIfTrue="1"/>
    <cfRule type="duplicateValues" dxfId="422" priority="420" stopIfTrue="1"/>
  </conditionalFormatting>
  <conditionalFormatting sqref="B7">
    <cfRule type="duplicateValues" dxfId="421" priority="421"/>
  </conditionalFormatting>
  <conditionalFormatting sqref="B7">
    <cfRule type="duplicateValues" dxfId="420" priority="422" stopIfTrue="1"/>
    <cfRule type="duplicateValues" dxfId="419" priority="423" stopIfTrue="1"/>
  </conditionalFormatting>
  <conditionalFormatting sqref="C7">
    <cfRule type="duplicateValues" dxfId="418" priority="424"/>
  </conditionalFormatting>
  <conditionalFormatting sqref="B8">
    <cfRule type="duplicateValues" dxfId="417" priority="413" stopIfTrue="1"/>
    <cfRule type="duplicateValues" dxfId="416" priority="414" stopIfTrue="1"/>
  </conditionalFormatting>
  <conditionalFormatting sqref="B8">
    <cfRule type="duplicateValues" dxfId="415" priority="415"/>
  </conditionalFormatting>
  <conditionalFormatting sqref="B8">
    <cfRule type="duplicateValues" dxfId="414" priority="416" stopIfTrue="1"/>
    <cfRule type="duplicateValues" dxfId="413" priority="417" stopIfTrue="1"/>
  </conditionalFormatting>
  <conditionalFormatting sqref="C8">
    <cfRule type="duplicateValues" dxfId="412" priority="418"/>
  </conditionalFormatting>
  <conditionalFormatting sqref="B9">
    <cfRule type="duplicateValues" dxfId="411" priority="407" stopIfTrue="1"/>
    <cfRule type="duplicateValues" dxfId="410" priority="408" stopIfTrue="1"/>
  </conditionalFormatting>
  <conditionalFormatting sqref="B9">
    <cfRule type="duplicateValues" dxfId="409" priority="409"/>
  </conditionalFormatting>
  <conditionalFormatting sqref="B9">
    <cfRule type="duplicateValues" dxfId="408" priority="410" stopIfTrue="1"/>
    <cfRule type="duplicateValues" dxfId="407" priority="411" stopIfTrue="1"/>
  </conditionalFormatting>
  <conditionalFormatting sqref="C9">
    <cfRule type="duplicateValues" dxfId="406" priority="412"/>
  </conditionalFormatting>
  <conditionalFormatting sqref="B10">
    <cfRule type="duplicateValues" dxfId="405" priority="401" stopIfTrue="1"/>
    <cfRule type="duplicateValues" dxfId="404" priority="402" stopIfTrue="1"/>
  </conditionalFormatting>
  <conditionalFormatting sqref="B10">
    <cfRule type="duplicateValues" dxfId="403" priority="403"/>
  </conditionalFormatting>
  <conditionalFormatting sqref="B10">
    <cfRule type="duplicateValues" dxfId="402" priority="404" stopIfTrue="1"/>
    <cfRule type="duplicateValues" dxfId="401" priority="405" stopIfTrue="1"/>
  </conditionalFormatting>
  <conditionalFormatting sqref="C10">
    <cfRule type="duplicateValues" dxfId="400" priority="406"/>
  </conditionalFormatting>
  <conditionalFormatting sqref="B12">
    <cfRule type="duplicateValues" dxfId="399" priority="395" stopIfTrue="1"/>
    <cfRule type="duplicateValues" dxfId="398" priority="396" stopIfTrue="1"/>
  </conditionalFormatting>
  <conditionalFormatting sqref="B12">
    <cfRule type="duplicateValues" dxfId="397" priority="397"/>
  </conditionalFormatting>
  <conditionalFormatting sqref="B12">
    <cfRule type="duplicateValues" dxfId="396" priority="398" stopIfTrue="1"/>
    <cfRule type="duplicateValues" dxfId="395" priority="399" stopIfTrue="1"/>
  </conditionalFormatting>
  <conditionalFormatting sqref="C12">
    <cfRule type="duplicateValues" dxfId="394" priority="400"/>
  </conditionalFormatting>
  <conditionalFormatting sqref="B13">
    <cfRule type="duplicateValues" dxfId="393" priority="389" stopIfTrue="1"/>
    <cfRule type="duplicateValues" dxfId="392" priority="390" stopIfTrue="1"/>
  </conditionalFormatting>
  <conditionalFormatting sqref="B13">
    <cfRule type="duplicateValues" dxfId="391" priority="391"/>
  </conditionalFormatting>
  <conditionalFormatting sqref="B13">
    <cfRule type="duplicateValues" dxfId="390" priority="392" stopIfTrue="1"/>
    <cfRule type="duplicateValues" dxfId="389" priority="393" stopIfTrue="1"/>
  </conditionalFormatting>
  <conditionalFormatting sqref="C13">
    <cfRule type="duplicateValues" dxfId="388" priority="394"/>
  </conditionalFormatting>
  <conditionalFormatting sqref="B14">
    <cfRule type="duplicateValues" dxfId="387" priority="383" stopIfTrue="1"/>
    <cfRule type="duplicateValues" dxfId="386" priority="384" stopIfTrue="1"/>
  </conditionalFormatting>
  <conditionalFormatting sqref="B14">
    <cfRule type="duplicateValues" dxfId="385" priority="385"/>
  </conditionalFormatting>
  <conditionalFormatting sqref="B14">
    <cfRule type="duplicateValues" dxfId="384" priority="386" stopIfTrue="1"/>
    <cfRule type="duplicateValues" dxfId="383" priority="387" stopIfTrue="1"/>
  </conditionalFormatting>
  <conditionalFormatting sqref="C14">
    <cfRule type="duplicateValues" dxfId="382" priority="388"/>
  </conditionalFormatting>
  <conditionalFormatting sqref="B15">
    <cfRule type="duplicateValues" dxfId="381" priority="377" stopIfTrue="1"/>
    <cfRule type="duplicateValues" dxfId="380" priority="378" stopIfTrue="1"/>
  </conditionalFormatting>
  <conditionalFormatting sqref="B15">
    <cfRule type="duplicateValues" dxfId="379" priority="379"/>
  </conditionalFormatting>
  <conditionalFormatting sqref="B15">
    <cfRule type="duplicateValues" dxfId="378" priority="380" stopIfTrue="1"/>
    <cfRule type="duplicateValues" dxfId="377" priority="381" stopIfTrue="1"/>
  </conditionalFormatting>
  <conditionalFormatting sqref="C15">
    <cfRule type="duplicateValues" dxfId="376" priority="382"/>
  </conditionalFormatting>
  <conditionalFormatting sqref="B16">
    <cfRule type="duplicateValues" dxfId="375" priority="371" stopIfTrue="1"/>
    <cfRule type="duplicateValues" dxfId="374" priority="372" stopIfTrue="1"/>
  </conditionalFormatting>
  <conditionalFormatting sqref="B16">
    <cfRule type="duplicateValues" dxfId="373" priority="373"/>
  </conditionalFormatting>
  <conditionalFormatting sqref="B16">
    <cfRule type="duplicateValues" dxfId="372" priority="374" stopIfTrue="1"/>
    <cfRule type="duplicateValues" dxfId="371" priority="375" stopIfTrue="1"/>
  </conditionalFormatting>
  <conditionalFormatting sqref="C16">
    <cfRule type="duplicateValues" dxfId="370" priority="376"/>
  </conditionalFormatting>
  <conditionalFormatting sqref="B17">
    <cfRule type="duplicateValues" dxfId="369" priority="365" stopIfTrue="1"/>
    <cfRule type="duplicateValues" dxfId="368" priority="366" stopIfTrue="1"/>
  </conditionalFormatting>
  <conditionalFormatting sqref="B17">
    <cfRule type="duplicateValues" dxfId="367" priority="367"/>
  </conditionalFormatting>
  <conditionalFormatting sqref="B17">
    <cfRule type="duplicateValues" dxfId="366" priority="368" stopIfTrue="1"/>
    <cfRule type="duplicateValues" dxfId="365" priority="369" stopIfTrue="1"/>
  </conditionalFormatting>
  <conditionalFormatting sqref="C17">
    <cfRule type="duplicateValues" dxfId="364" priority="370"/>
  </conditionalFormatting>
  <conditionalFormatting sqref="B18">
    <cfRule type="duplicateValues" dxfId="363" priority="359" stopIfTrue="1"/>
    <cfRule type="duplicateValues" dxfId="362" priority="360" stopIfTrue="1"/>
  </conditionalFormatting>
  <conditionalFormatting sqref="B18">
    <cfRule type="duplicateValues" dxfId="361" priority="361"/>
  </conditionalFormatting>
  <conditionalFormatting sqref="B18">
    <cfRule type="duplicateValues" dxfId="360" priority="362" stopIfTrue="1"/>
    <cfRule type="duplicateValues" dxfId="359" priority="363" stopIfTrue="1"/>
  </conditionalFormatting>
  <conditionalFormatting sqref="C18">
    <cfRule type="duplicateValues" dxfId="358" priority="364"/>
  </conditionalFormatting>
  <conditionalFormatting sqref="B19">
    <cfRule type="duplicateValues" dxfId="357" priority="353" stopIfTrue="1"/>
    <cfRule type="duplicateValues" dxfId="356" priority="354" stopIfTrue="1"/>
  </conditionalFormatting>
  <conditionalFormatting sqref="B19">
    <cfRule type="duplicateValues" dxfId="355" priority="355"/>
  </conditionalFormatting>
  <conditionalFormatting sqref="B19">
    <cfRule type="duplicateValues" dxfId="354" priority="356" stopIfTrue="1"/>
    <cfRule type="duplicateValues" dxfId="353" priority="357" stopIfTrue="1"/>
  </conditionalFormatting>
  <conditionalFormatting sqref="C19">
    <cfRule type="duplicateValues" dxfId="352" priority="358"/>
  </conditionalFormatting>
  <conditionalFormatting sqref="B20">
    <cfRule type="duplicateValues" dxfId="351" priority="347" stopIfTrue="1"/>
    <cfRule type="duplicateValues" dxfId="350" priority="348" stopIfTrue="1"/>
  </conditionalFormatting>
  <conditionalFormatting sqref="B20">
    <cfRule type="duplicateValues" dxfId="349" priority="349"/>
  </conditionalFormatting>
  <conditionalFormatting sqref="B20">
    <cfRule type="duplicateValues" dxfId="348" priority="350" stopIfTrue="1"/>
    <cfRule type="duplicateValues" dxfId="347" priority="351" stopIfTrue="1"/>
  </conditionalFormatting>
  <conditionalFormatting sqref="C20">
    <cfRule type="duplicateValues" dxfId="346" priority="352"/>
  </conditionalFormatting>
  <conditionalFormatting sqref="B21">
    <cfRule type="duplicateValues" dxfId="345" priority="341" stopIfTrue="1"/>
    <cfRule type="duplicateValues" dxfId="344" priority="342" stopIfTrue="1"/>
  </conditionalFormatting>
  <conditionalFormatting sqref="B21">
    <cfRule type="duplicateValues" dxfId="343" priority="343"/>
  </conditionalFormatting>
  <conditionalFormatting sqref="B21">
    <cfRule type="duplicateValues" dxfId="342" priority="344" stopIfTrue="1"/>
    <cfRule type="duplicateValues" dxfId="341" priority="345" stopIfTrue="1"/>
  </conditionalFormatting>
  <conditionalFormatting sqref="C21">
    <cfRule type="duplicateValues" dxfId="340" priority="346"/>
  </conditionalFormatting>
  <conditionalFormatting sqref="B22">
    <cfRule type="duplicateValues" dxfId="339" priority="335" stopIfTrue="1"/>
    <cfRule type="duplicateValues" dxfId="338" priority="336" stopIfTrue="1"/>
  </conditionalFormatting>
  <conditionalFormatting sqref="B22">
    <cfRule type="duplicateValues" dxfId="337" priority="337"/>
  </conditionalFormatting>
  <conditionalFormatting sqref="B22">
    <cfRule type="duplicateValues" dxfId="336" priority="338" stopIfTrue="1"/>
    <cfRule type="duplicateValues" dxfId="335" priority="339" stopIfTrue="1"/>
  </conditionalFormatting>
  <conditionalFormatting sqref="C22">
    <cfRule type="duplicateValues" dxfId="334" priority="340"/>
  </conditionalFormatting>
  <conditionalFormatting sqref="B23">
    <cfRule type="duplicateValues" dxfId="333" priority="329" stopIfTrue="1"/>
    <cfRule type="duplicateValues" dxfId="332" priority="330" stopIfTrue="1"/>
  </conditionalFormatting>
  <conditionalFormatting sqref="B23">
    <cfRule type="duplicateValues" dxfId="331" priority="331"/>
  </conditionalFormatting>
  <conditionalFormatting sqref="B23">
    <cfRule type="duplicateValues" dxfId="330" priority="332" stopIfTrue="1"/>
    <cfRule type="duplicateValues" dxfId="329" priority="333" stopIfTrue="1"/>
  </conditionalFormatting>
  <conditionalFormatting sqref="C23">
    <cfRule type="duplicateValues" dxfId="328" priority="334"/>
  </conditionalFormatting>
  <conditionalFormatting sqref="B24">
    <cfRule type="duplicateValues" dxfId="327" priority="323" stopIfTrue="1"/>
    <cfRule type="duplicateValues" dxfId="326" priority="324" stopIfTrue="1"/>
  </conditionalFormatting>
  <conditionalFormatting sqref="B24">
    <cfRule type="duplicateValues" dxfId="325" priority="325"/>
  </conditionalFormatting>
  <conditionalFormatting sqref="B24">
    <cfRule type="duplicateValues" dxfId="324" priority="326" stopIfTrue="1"/>
    <cfRule type="duplicateValues" dxfId="323" priority="327" stopIfTrue="1"/>
  </conditionalFormatting>
  <conditionalFormatting sqref="C24">
    <cfRule type="duplicateValues" dxfId="322" priority="328"/>
  </conditionalFormatting>
  <conditionalFormatting sqref="B25">
    <cfRule type="duplicateValues" dxfId="321" priority="317" stopIfTrue="1"/>
    <cfRule type="duplicateValues" dxfId="320" priority="318" stopIfTrue="1"/>
  </conditionalFormatting>
  <conditionalFormatting sqref="B25">
    <cfRule type="duplicateValues" dxfId="319" priority="319"/>
  </conditionalFormatting>
  <conditionalFormatting sqref="B25">
    <cfRule type="duplicateValues" dxfId="318" priority="320" stopIfTrue="1"/>
    <cfRule type="duplicateValues" dxfId="317" priority="321" stopIfTrue="1"/>
  </conditionalFormatting>
  <conditionalFormatting sqref="C25">
    <cfRule type="duplicateValues" dxfId="316" priority="322"/>
  </conditionalFormatting>
  <conditionalFormatting sqref="B26">
    <cfRule type="duplicateValues" dxfId="315" priority="311" stopIfTrue="1"/>
    <cfRule type="duplicateValues" dxfId="314" priority="312" stopIfTrue="1"/>
  </conditionalFormatting>
  <conditionalFormatting sqref="B26">
    <cfRule type="duplicateValues" dxfId="313" priority="313"/>
  </conditionalFormatting>
  <conditionalFormatting sqref="B26">
    <cfRule type="duplicateValues" dxfId="312" priority="314" stopIfTrue="1"/>
    <cfRule type="duplicateValues" dxfId="311" priority="315" stopIfTrue="1"/>
  </conditionalFormatting>
  <conditionalFormatting sqref="C26">
    <cfRule type="duplicateValues" dxfId="310" priority="316"/>
  </conditionalFormatting>
  <conditionalFormatting sqref="B27">
    <cfRule type="duplicateValues" dxfId="309" priority="305" stopIfTrue="1"/>
    <cfRule type="duplicateValues" dxfId="308" priority="306" stopIfTrue="1"/>
  </conditionalFormatting>
  <conditionalFormatting sqref="B27">
    <cfRule type="duplicateValues" dxfId="307" priority="307"/>
  </conditionalFormatting>
  <conditionalFormatting sqref="B27">
    <cfRule type="duplicateValues" dxfId="306" priority="308" stopIfTrue="1"/>
    <cfRule type="duplicateValues" dxfId="305" priority="309" stopIfTrue="1"/>
  </conditionalFormatting>
  <conditionalFormatting sqref="C27">
    <cfRule type="duplicateValues" dxfId="304" priority="310"/>
  </conditionalFormatting>
  <conditionalFormatting sqref="B28">
    <cfRule type="duplicateValues" dxfId="303" priority="299" stopIfTrue="1"/>
    <cfRule type="duplicateValues" dxfId="302" priority="300" stopIfTrue="1"/>
  </conditionalFormatting>
  <conditionalFormatting sqref="B28">
    <cfRule type="duplicateValues" dxfId="301" priority="301"/>
  </conditionalFormatting>
  <conditionalFormatting sqref="B28">
    <cfRule type="duplicateValues" dxfId="300" priority="302" stopIfTrue="1"/>
    <cfRule type="duplicateValues" dxfId="299" priority="303" stopIfTrue="1"/>
  </conditionalFormatting>
  <conditionalFormatting sqref="C28">
    <cfRule type="duplicateValues" dxfId="298" priority="304"/>
  </conditionalFormatting>
  <conditionalFormatting sqref="B29">
    <cfRule type="duplicateValues" dxfId="297" priority="293" stopIfTrue="1"/>
    <cfRule type="duplicateValues" dxfId="296" priority="294" stopIfTrue="1"/>
  </conditionalFormatting>
  <conditionalFormatting sqref="B29">
    <cfRule type="duplicateValues" dxfId="295" priority="295"/>
  </conditionalFormatting>
  <conditionalFormatting sqref="B29">
    <cfRule type="duplicateValues" dxfId="294" priority="296" stopIfTrue="1"/>
    <cfRule type="duplicateValues" dxfId="293" priority="297" stopIfTrue="1"/>
  </conditionalFormatting>
  <conditionalFormatting sqref="C29">
    <cfRule type="duplicateValues" dxfId="292" priority="298"/>
  </conditionalFormatting>
  <conditionalFormatting sqref="B30">
    <cfRule type="duplicateValues" dxfId="291" priority="287" stopIfTrue="1"/>
    <cfRule type="duplicateValues" dxfId="290" priority="288" stopIfTrue="1"/>
  </conditionalFormatting>
  <conditionalFormatting sqref="B30">
    <cfRule type="duplicateValues" dxfId="289" priority="289"/>
  </conditionalFormatting>
  <conditionalFormatting sqref="B30">
    <cfRule type="duplicateValues" dxfId="288" priority="290" stopIfTrue="1"/>
    <cfRule type="duplicateValues" dxfId="287" priority="291" stopIfTrue="1"/>
  </conditionalFormatting>
  <conditionalFormatting sqref="C30">
    <cfRule type="duplicateValues" dxfId="286" priority="292"/>
  </conditionalFormatting>
  <conditionalFormatting sqref="B31">
    <cfRule type="duplicateValues" dxfId="285" priority="281" stopIfTrue="1"/>
    <cfRule type="duplicateValues" dxfId="284" priority="282" stopIfTrue="1"/>
  </conditionalFormatting>
  <conditionalFormatting sqref="B31">
    <cfRule type="duplicateValues" dxfId="283" priority="283"/>
  </conditionalFormatting>
  <conditionalFormatting sqref="B31">
    <cfRule type="duplicateValues" dxfId="282" priority="284" stopIfTrue="1"/>
    <cfRule type="duplicateValues" dxfId="281" priority="285" stopIfTrue="1"/>
  </conditionalFormatting>
  <conditionalFormatting sqref="C31">
    <cfRule type="duplicateValues" dxfId="280" priority="286"/>
  </conditionalFormatting>
  <conditionalFormatting sqref="B32">
    <cfRule type="duplicateValues" dxfId="279" priority="275" stopIfTrue="1"/>
    <cfRule type="duplicateValues" dxfId="278" priority="276" stopIfTrue="1"/>
  </conditionalFormatting>
  <conditionalFormatting sqref="B32">
    <cfRule type="duplicateValues" dxfId="277" priority="277"/>
  </conditionalFormatting>
  <conditionalFormatting sqref="B32">
    <cfRule type="duplicateValues" dxfId="276" priority="278" stopIfTrue="1"/>
    <cfRule type="duplicateValues" dxfId="275" priority="279" stopIfTrue="1"/>
  </conditionalFormatting>
  <conditionalFormatting sqref="C32">
    <cfRule type="duplicateValues" dxfId="274" priority="280"/>
  </conditionalFormatting>
  <conditionalFormatting sqref="B33">
    <cfRule type="duplicateValues" dxfId="273" priority="269" stopIfTrue="1"/>
    <cfRule type="duplicateValues" dxfId="272" priority="270" stopIfTrue="1"/>
  </conditionalFormatting>
  <conditionalFormatting sqref="B33">
    <cfRule type="duplicateValues" dxfId="271" priority="271"/>
  </conditionalFormatting>
  <conditionalFormatting sqref="B33">
    <cfRule type="duplicateValues" dxfId="270" priority="272" stopIfTrue="1"/>
    <cfRule type="duplicateValues" dxfId="269" priority="273" stopIfTrue="1"/>
  </conditionalFormatting>
  <conditionalFormatting sqref="C33">
    <cfRule type="duplicateValues" dxfId="268" priority="274"/>
  </conditionalFormatting>
  <conditionalFormatting sqref="B34">
    <cfRule type="duplicateValues" dxfId="267" priority="263" stopIfTrue="1"/>
    <cfRule type="duplicateValues" dxfId="266" priority="264" stopIfTrue="1"/>
  </conditionalFormatting>
  <conditionalFormatting sqref="B34">
    <cfRule type="duplicateValues" dxfId="265" priority="265"/>
  </conditionalFormatting>
  <conditionalFormatting sqref="B34">
    <cfRule type="duplicateValues" dxfId="264" priority="266" stopIfTrue="1"/>
    <cfRule type="duplicateValues" dxfId="263" priority="267" stopIfTrue="1"/>
  </conditionalFormatting>
  <conditionalFormatting sqref="C34">
    <cfRule type="duplicateValues" dxfId="262" priority="268"/>
  </conditionalFormatting>
  <conditionalFormatting sqref="B35">
    <cfRule type="duplicateValues" dxfId="261" priority="257" stopIfTrue="1"/>
    <cfRule type="duplicateValues" dxfId="260" priority="258" stopIfTrue="1"/>
  </conditionalFormatting>
  <conditionalFormatting sqref="B35">
    <cfRule type="duplicateValues" dxfId="259" priority="259"/>
  </conditionalFormatting>
  <conditionalFormatting sqref="B35">
    <cfRule type="duplicateValues" dxfId="258" priority="260" stopIfTrue="1"/>
    <cfRule type="duplicateValues" dxfId="257" priority="261" stopIfTrue="1"/>
  </conditionalFormatting>
  <conditionalFormatting sqref="C35">
    <cfRule type="duplicateValues" dxfId="256" priority="262"/>
  </conditionalFormatting>
  <conditionalFormatting sqref="B36">
    <cfRule type="duplicateValues" dxfId="255" priority="251" stopIfTrue="1"/>
    <cfRule type="duplicateValues" dxfId="254" priority="252" stopIfTrue="1"/>
  </conditionalFormatting>
  <conditionalFormatting sqref="B36">
    <cfRule type="duplicateValues" dxfId="253" priority="253"/>
  </conditionalFormatting>
  <conditionalFormatting sqref="B36">
    <cfRule type="duplicateValues" dxfId="252" priority="254" stopIfTrue="1"/>
    <cfRule type="duplicateValues" dxfId="251" priority="255" stopIfTrue="1"/>
  </conditionalFormatting>
  <conditionalFormatting sqref="C36">
    <cfRule type="duplicateValues" dxfId="250" priority="256"/>
  </conditionalFormatting>
  <conditionalFormatting sqref="B37">
    <cfRule type="duplicateValues" dxfId="249" priority="245" stopIfTrue="1"/>
    <cfRule type="duplicateValues" dxfId="248" priority="246" stopIfTrue="1"/>
  </conditionalFormatting>
  <conditionalFormatting sqref="B37">
    <cfRule type="duplicateValues" dxfId="247" priority="247"/>
  </conditionalFormatting>
  <conditionalFormatting sqref="B37">
    <cfRule type="duplicateValues" dxfId="246" priority="248" stopIfTrue="1"/>
    <cfRule type="duplicateValues" dxfId="245" priority="249" stopIfTrue="1"/>
  </conditionalFormatting>
  <conditionalFormatting sqref="C37">
    <cfRule type="duplicateValues" dxfId="244" priority="250"/>
  </conditionalFormatting>
  <conditionalFormatting sqref="B38">
    <cfRule type="duplicateValues" dxfId="243" priority="239" stopIfTrue="1"/>
    <cfRule type="duplicateValues" dxfId="242" priority="240" stopIfTrue="1"/>
  </conditionalFormatting>
  <conditionalFormatting sqref="B38">
    <cfRule type="duplicateValues" dxfId="241" priority="241"/>
  </conditionalFormatting>
  <conditionalFormatting sqref="B38">
    <cfRule type="duplicateValues" dxfId="240" priority="242" stopIfTrue="1"/>
    <cfRule type="duplicateValues" dxfId="239" priority="243" stopIfTrue="1"/>
  </conditionalFormatting>
  <conditionalFormatting sqref="C38">
    <cfRule type="duplicateValues" dxfId="238" priority="244"/>
  </conditionalFormatting>
  <conditionalFormatting sqref="B39">
    <cfRule type="duplicateValues" dxfId="237" priority="233" stopIfTrue="1"/>
    <cfRule type="duplicateValues" dxfId="236" priority="234" stopIfTrue="1"/>
  </conditionalFormatting>
  <conditionalFormatting sqref="B39">
    <cfRule type="duplicateValues" dxfId="235" priority="235"/>
  </conditionalFormatting>
  <conditionalFormatting sqref="B39">
    <cfRule type="duplicateValues" dxfId="234" priority="236" stopIfTrue="1"/>
    <cfRule type="duplicateValues" dxfId="233" priority="237" stopIfTrue="1"/>
  </conditionalFormatting>
  <conditionalFormatting sqref="C39">
    <cfRule type="duplicateValues" dxfId="232" priority="238"/>
  </conditionalFormatting>
  <conditionalFormatting sqref="B40">
    <cfRule type="duplicateValues" dxfId="231" priority="227" stopIfTrue="1"/>
    <cfRule type="duplicateValues" dxfId="230" priority="228" stopIfTrue="1"/>
  </conditionalFormatting>
  <conditionalFormatting sqref="B40">
    <cfRule type="duplicateValues" dxfId="229" priority="229"/>
  </conditionalFormatting>
  <conditionalFormatting sqref="B40">
    <cfRule type="duplicateValues" dxfId="228" priority="230" stopIfTrue="1"/>
    <cfRule type="duplicateValues" dxfId="227" priority="231" stopIfTrue="1"/>
  </conditionalFormatting>
  <conditionalFormatting sqref="C40">
    <cfRule type="duplicateValues" dxfId="226" priority="232"/>
  </conditionalFormatting>
  <conditionalFormatting sqref="B41">
    <cfRule type="duplicateValues" dxfId="225" priority="221" stopIfTrue="1"/>
    <cfRule type="duplicateValues" dxfId="224" priority="222" stopIfTrue="1"/>
  </conditionalFormatting>
  <conditionalFormatting sqref="B41">
    <cfRule type="duplicateValues" dxfId="223" priority="223"/>
  </conditionalFormatting>
  <conditionalFormatting sqref="B41">
    <cfRule type="duplicateValues" dxfId="222" priority="224" stopIfTrue="1"/>
    <cfRule type="duplicateValues" dxfId="221" priority="225" stopIfTrue="1"/>
  </conditionalFormatting>
  <conditionalFormatting sqref="C41">
    <cfRule type="duplicateValues" dxfId="220" priority="226"/>
  </conditionalFormatting>
  <conditionalFormatting sqref="B42">
    <cfRule type="duplicateValues" dxfId="219" priority="215" stopIfTrue="1"/>
    <cfRule type="duplicateValues" dxfId="218" priority="216" stopIfTrue="1"/>
  </conditionalFormatting>
  <conditionalFormatting sqref="B42">
    <cfRule type="duplicateValues" dxfId="217" priority="217"/>
  </conditionalFormatting>
  <conditionalFormatting sqref="B42">
    <cfRule type="duplicateValues" dxfId="216" priority="218" stopIfTrue="1"/>
    <cfRule type="duplicateValues" dxfId="215" priority="219" stopIfTrue="1"/>
  </conditionalFormatting>
  <conditionalFormatting sqref="C42">
    <cfRule type="duplicateValues" dxfId="214" priority="220"/>
  </conditionalFormatting>
  <conditionalFormatting sqref="B43">
    <cfRule type="duplicateValues" dxfId="213" priority="209" stopIfTrue="1"/>
    <cfRule type="duplicateValues" dxfId="212" priority="210" stopIfTrue="1"/>
  </conditionalFormatting>
  <conditionalFormatting sqref="B43">
    <cfRule type="duplicateValues" dxfId="211" priority="211"/>
  </conditionalFormatting>
  <conditionalFormatting sqref="B43">
    <cfRule type="duplicateValues" dxfId="210" priority="212" stopIfTrue="1"/>
    <cfRule type="duplicateValues" dxfId="209" priority="213" stopIfTrue="1"/>
  </conditionalFormatting>
  <conditionalFormatting sqref="C43">
    <cfRule type="duplicateValues" dxfId="208" priority="214"/>
  </conditionalFormatting>
  <conditionalFormatting sqref="B44">
    <cfRule type="duplicateValues" dxfId="207" priority="203" stopIfTrue="1"/>
    <cfRule type="duplicateValues" dxfId="206" priority="204" stopIfTrue="1"/>
  </conditionalFormatting>
  <conditionalFormatting sqref="B44">
    <cfRule type="duplicateValues" dxfId="205" priority="205"/>
  </conditionalFormatting>
  <conditionalFormatting sqref="B44">
    <cfRule type="duplicateValues" dxfId="204" priority="206" stopIfTrue="1"/>
    <cfRule type="duplicateValues" dxfId="203" priority="207" stopIfTrue="1"/>
  </conditionalFormatting>
  <conditionalFormatting sqref="C44">
    <cfRule type="duplicateValues" dxfId="202" priority="208"/>
  </conditionalFormatting>
  <conditionalFormatting sqref="B46:B47">
    <cfRule type="duplicateValues" dxfId="201" priority="197" stopIfTrue="1"/>
    <cfRule type="duplicateValues" dxfId="200" priority="198" stopIfTrue="1"/>
  </conditionalFormatting>
  <conditionalFormatting sqref="B46:B47">
    <cfRule type="duplicateValues" dxfId="199" priority="199"/>
  </conditionalFormatting>
  <conditionalFormatting sqref="B46:B47">
    <cfRule type="duplicateValues" dxfId="198" priority="200" stopIfTrue="1"/>
    <cfRule type="duplicateValues" dxfId="197" priority="201" stopIfTrue="1"/>
  </conditionalFormatting>
  <conditionalFormatting sqref="C46:C47">
    <cfRule type="duplicateValues" dxfId="196" priority="202"/>
  </conditionalFormatting>
  <conditionalFormatting sqref="B48">
    <cfRule type="duplicateValues" dxfId="195" priority="191" stopIfTrue="1"/>
    <cfRule type="duplicateValues" dxfId="194" priority="192" stopIfTrue="1"/>
  </conditionalFormatting>
  <conditionalFormatting sqref="B48">
    <cfRule type="duplicateValues" dxfId="193" priority="193"/>
  </conditionalFormatting>
  <conditionalFormatting sqref="B48">
    <cfRule type="duplicateValues" dxfId="192" priority="194" stopIfTrue="1"/>
    <cfRule type="duplicateValues" dxfId="191" priority="195" stopIfTrue="1"/>
  </conditionalFormatting>
  <conditionalFormatting sqref="C48">
    <cfRule type="duplicateValues" dxfId="190" priority="196"/>
  </conditionalFormatting>
  <conditionalFormatting sqref="B49:B50">
    <cfRule type="duplicateValues" dxfId="189" priority="185" stopIfTrue="1"/>
    <cfRule type="duplicateValues" dxfId="188" priority="186" stopIfTrue="1"/>
  </conditionalFormatting>
  <conditionalFormatting sqref="B49:B50">
    <cfRule type="duplicateValues" dxfId="187" priority="187"/>
  </conditionalFormatting>
  <conditionalFormatting sqref="B49:B50">
    <cfRule type="duplicateValues" dxfId="186" priority="188" stopIfTrue="1"/>
    <cfRule type="duplicateValues" dxfId="185" priority="189" stopIfTrue="1"/>
  </conditionalFormatting>
  <conditionalFormatting sqref="C49:C50">
    <cfRule type="duplicateValues" dxfId="184" priority="190"/>
  </conditionalFormatting>
  <conditionalFormatting sqref="B51:B54">
    <cfRule type="duplicateValues" dxfId="183" priority="179" stopIfTrue="1"/>
    <cfRule type="duplicateValues" dxfId="182" priority="180" stopIfTrue="1"/>
  </conditionalFormatting>
  <conditionalFormatting sqref="B51:B54">
    <cfRule type="duplicateValues" dxfId="181" priority="181"/>
  </conditionalFormatting>
  <conditionalFormatting sqref="B51:B54">
    <cfRule type="duplicateValues" dxfId="180" priority="182" stopIfTrue="1"/>
    <cfRule type="duplicateValues" dxfId="179" priority="183" stopIfTrue="1"/>
  </conditionalFormatting>
  <conditionalFormatting sqref="C51:C54">
    <cfRule type="duplicateValues" dxfId="178" priority="184"/>
  </conditionalFormatting>
  <conditionalFormatting sqref="B55:B56">
    <cfRule type="duplicateValues" dxfId="177" priority="173" stopIfTrue="1"/>
    <cfRule type="duplicateValues" dxfId="176" priority="174" stopIfTrue="1"/>
  </conditionalFormatting>
  <conditionalFormatting sqref="B55:B56">
    <cfRule type="duplicateValues" dxfId="175" priority="175"/>
  </conditionalFormatting>
  <conditionalFormatting sqref="B55:B56">
    <cfRule type="duplicateValues" dxfId="174" priority="176" stopIfTrue="1"/>
    <cfRule type="duplicateValues" dxfId="173" priority="177" stopIfTrue="1"/>
  </conditionalFormatting>
  <conditionalFormatting sqref="C55:C56">
    <cfRule type="duplicateValues" dxfId="172" priority="178"/>
  </conditionalFormatting>
  <conditionalFormatting sqref="B57">
    <cfRule type="duplicateValues" dxfId="171" priority="167" stopIfTrue="1"/>
    <cfRule type="duplicateValues" dxfId="170" priority="168" stopIfTrue="1"/>
  </conditionalFormatting>
  <conditionalFormatting sqref="B57">
    <cfRule type="duplicateValues" dxfId="169" priority="169"/>
  </conditionalFormatting>
  <conditionalFormatting sqref="B57">
    <cfRule type="duplicateValues" dxfId="168" priority="170" stopIfTrue="1"/>
    <cfRule type="duplicateValues" dxfId="167" priority="171" stopIfTrue="1"/>
  </conditionalFormatting>
  <conditionalFormatting sqref="C57">
    <cfRule type="duplicateValues" dxfId="166" priority="172"/>
  </conditionalFormatting>
  <conditionalFormatting sqref="B58">
    <cfRule type="duplicateValues" dxfId="165" priority="161" stopIfTrue="1"/>
    <cfRule type="duplicateValues" dxfId="164" priority="162" stopIfTrue="1"/>
  </conditionalFormatting>
  <conditionalFormatting sqref="B58">
    <cfRule type="duplicateValues" dxfId="163" priority="163"/>
  </conditionalFormatting>
  <conditionalFormatting sqref="B58">
    <cfRule type="duplicateValues" dxfId="162" priority="164" stopIfTrue="1"/>
    <cfRule type="duplicateValues" dxfId="161" priority="165" stopIfTrue="1"/>
  </conditionalFormatting>
  <conditionalFormatting sqref="C58">
    <cfRule type="duplicateValues" dxfId="160" priority="166"/>
  </conditionalFormatting>
  <conditionalFormatting sqref="B59:B73">
    <cfRule type="duplicateValues" dxfId="159" priority="155" stopIfTrue="1"/>
    <cfRule type="duplicateValues" dxfId="158" priority="156" stopIfTrue="1"/>
  </conditionalFormatting>
  <conditionalFormatting sqref="B59:B73">
    <cfRule type="duplicateValues" dxfId="157" priority="157"/>
  </conditionalFormatting>
  <conditionalFormatting sqref="B59:B73">
    <cfRule type="duplicateValues" dxfId="156" priority="158" stopIfTrue="1"/>
    <cfRule type="duplicateValues" dxfId="155" priority="159" stopIfTrue="1"/>
  </conditionalFormatting>
  <conditionalFormatting sqref="C59:C73">
    <cfRule type="duplicateValues" dxfId="154" priority="160"/>
  </conditionalFormatting>
  <conditionalFormatting sqref="B74:B75">
    <cfRule type="duplicateValues" dxfId="153" priority="149" stopIfTrue="1"/>
    <cfRule type="duplicateValues" dxfId="152" priority="150" stopIfTrue="1"/>
  </conditionalFormatting>
  <conditionalFormatting sqref="B74:B75">
    <cfRule type="duplicateValues" dxfId="151" priority="151"/>
  </conditionalFormatting>
  <conditionalFormatting sqref="B74:B75">
    <cfRule type="duplicateValues" dxfId="150" priority="152" stopIfTrue="1"/>
    <cfRule type="duplicateValues" dxfId="149" priority="153" stopIfTrue="1"/>
  </conditionalFormatting>
  <conditionalFormatting sqref="C74:C75">
    <cfRule type="duplicateValues" dxfId="148" priority="154"/>
  </conditionalFormatting>
  <conditionalFormatting sqref="B76:B77">
    <cfRule type="duplicateValues" dxfId="147" priority="143" stopIfTrue="1"/>
    <cfRule type="duplicateValues" dxfId="146" priority="144" stopIfTrue="1"/>
  </conditionalFormatting>
  <conditionalFormatting sqref="B76:B77">
    <cfRule type="duplicateValues" dxfId="145" priority="145"/>
  </conditionalFormatting>
  <conditionalFormatting sqref="B76:B77">
    <cfRule type="duplicateValues" dxfId="144" priority="146" stopIfTrue="1"/>
    <cfRule type="duplicateValues" dxfId="143" priority="147" stopIfTrue="1"/>
  </conditionalFormatting>
  <conditionalFormatting sqref="C76:C77">
    <cfRule type="duplicateValues" dxfId="142" priority="148"/>
  </conditionalFormatting>
  <conditionalFormatting sqref="B79">
    <cfRule type="duplicateValues" dxfId="141" priority="137" stopIfTrue="1"/>
    <cfRule type="duplicateValues" dxfId="140" priority="138" stopIfTrue="1"/>
  </conditionalFormatting>
  <conditionalFormatting sqref="B79">
    <cfRule type="duplicateValues" dxfId="139" priority="139"/>
  </conditionalFormatting>
  <conditionalFormatting sqref="B79">
    <cfRule type="duplicateValues" dxfId="138" priority="140" stopIfTrue="1"/>
    <cfRule type="duplicateValues" dxfId="137" priority="141" stopIfTrue="1"/>
  </conditionalFormatting>
  <conditionalFormatting sqref="C79">
    <cfRule type="duplicateValues" dxfId="136" priority="142"/>
  </conditionalFormatting>
  <conditionalFormatting sqref="B80">
    <cfRule type="duplicateValues" dxfId="135" priority="131" stopIfTrue="1"/>
    <cfRule type="duplicateValues" dxfId="134" priority="132" stopIfTrue="1"/>
  </conditionalFormatting>
  <conditionalFormatting sqref="B80">
    <cfRule type="duplicateValues" dxfId="133" priority="133"/>
  </conditionalFormatting>
  <conditionalFormatting sqref="B80">
    <cfRule type="duplicateValues" dxfId="132" priority="134" stopIfTrue="1"/>
    <cfRule type="duplicateValues" dxfId="131" priority="135" stopIfTrue="1"/>
  </conditionalFormatting>
  <conditionalFormatting sqref="C80">
    <cfRule type="duplicateValues" dxfId="130" priority="136"/>
  </conditionalFormatting>
  <conditionalFormatting sqref="B82">
    <cfRule type="duplicateValues" dxfId="129" priority="125" stopIfTrue="1"/>
    <cfRule type="duplicateValues" dxfId="128" priority="126" stopIfTrue="1"/>
  </conditionalFormatting>
  <conditionalFormatting sqref="B82">
    <cfRule type="duplicateValues" dxfId="127" priority="127"/>
  </conditionalFormatting>
  <conditionalFormatting sqref="B82">
    <cfRule type="duplicateValues" dxfId="126" priority="128" stopIfTrue="1"/>
    <cfRule type="duplicateValues" dxfId="125" priority="129" stopIfTrue="1"/>
  </conditionalFormatting>
  <conditionalFormatting sqref="C82">
    <cfRule type="duplicateValues" dxfId="124" priority="130"/>
  </conditionalFormatting>
  <conditionalFormatting sqref="B83:B84">
    <cfRule type="duplicateValues" dxfId="123" priority="119" stopIfTrue="1"/>
    <cfRule type="duplicateValues" dxfId="122" priority="120" stopIfTrue="1"/>
  </conditionalFormatting>
  <conditionalFormatting sqref="B83:B84">
    <cfRule type="duplicateValues" dxfId="121" priority="121"/>
  </conditionalFormatting>
  <conditionalFormatting sqref="B83:B84">
    <cfRule type="duplicateValues" dxfId="120" priority="122" stopIfTrue="1"/>
    <cfRule type="duplicateValues" dxfId="119" priority="123" stopIfTrue="1"/>
  </conditionalFormatting>
  <conditionalFormatting sqref="C83:C84">
    <cfRule type="duplicateValues" dxfId="118" priority="124"/>
  </conditionalFormatting>
  <conditionalFormatting sqref="B85">
    <cfRule type="duplicateValues" dxfId="117" priority="113" stopIfTrue="1"/>
    <cfRule type="duplicateValues" dxfId="116" priority="114" stopIfTrue="1"/>
  </conditionalFormatting>
  <conditionalFormatting sqref="B85">
    <cfRule type="duplicateValues" dxfId="115" priority="115"/>
  </conditionalFormatting>
  <conditionalFormatting sqref="B85">
    <cfRule type="duplicateValues" dxfId="114" priority="116" stopIfTrue="1"/>
    <cfRule type="duplicateValues" dxfId="113" priority="117" stopIfTrue="1"/>
  </conditionalFormatting>
  <conditionalFormatting sqref="C85">
    <cfRule type="duplicateValues" dxfId="112" priority="118"/>
  </conditionalFormatting>
  <conditionalFormatting sqref="B86">
    <cfRule type="duplicateValues" dxfId="111" priority="107" stopIfTrue="1"/>
    <cfRule type="duplicateValues" dxfId="110" priority="108" stopIfTrue="1"/>
  </conditionalFormatting>
  <conditionalFormatting sqref="B86">
    <cfRule type="duplicateValues" dxfId="109" priority="109"/>
  </conditionalFormatting>
  <conditionalFormatting sqref="B86">
    <cfRule type="duplicateValues" dxfId="108" priority="110" stopIfTrue="1"/>
    <cfRule type="duplicateValues" dxfId="107" priority="111" stopIfTrue="1"/>
  </conditionalFormatting>
  <conditionalFormatting sqref="C86">
    <cfRule type="duplicateValues" dxfId="106" priority="112"/>
  </conditionalFormatting>
  <conditionalFormatting sqref="B87">
    <cfRule type="duplicateValues" dxfId="105" priority="101" stopIfTrue="1"/>
    <cfRule type="duplicateValues" dxfId="104" priority="102" stopIfTrue="1"/>
  </conditionalFormatting>
  <conditionalFormatting sqref="B87">
    <cfRule type="duplicateValues" dxfId="103" priority="103"/>
  </conditionalFormatting>
  <conditionalFormatting sqref="B87">
    <cfRule type="duplicateValues" dxfId="102" priority="104" stopIfTrue="1"/>
    <cfRule type="duplicateValues" dxfId="101" priority="105" stopIfTrue="1"/>
  </conditionalFormatting>
  <conditionalFormatting sqref="C87">
    <cfRule type="duplicateValues" dxfId="100" priority="106"/>
  </conditionalFormatting>
  <conditionalFormatting sqref="B88">
    <cfRule type="duplicateValues" dxfId="99" priority="95" stopIfTrue="1"/>
    <cfRule type="duplicateValues" dxfId="98" priority="96" stopIfTrue="1"/>
  </conditionalFormatting>
  <conditionalFormatting sqref="B88">
    <cfRule type="duplicateValues" dxfId="97" priority="97"/>
  </conditionalFormatting>
  <conditionalFormatting sqref="B88">
    <cfRule type="duplicateValues" dxfId="96" priority="98" stopIfTrue="1"/>
    <cfRule type="duplicateValues" dxfId="95" priority="99" stopIfTrue="1"/>
  </conditionalFormatting>
  <conditionalFormatting sqref="C88">
    <cfRule type="duplicateValues" dxfId="94" priority="100"/>
  </conditionalFormatting>
  <conditionalFormatting sqref="B89:B90">
    <cfRule type="duplicateValues" dxfId="93" priority="89" stopIfTrue="1"/>
    <cfRule type="duplicateValues" dxfId="92" priority="90" stopIfTrue="1"/>
  </conditionalFormatting>
  <conditionalFormatting sqref="B89:B90">
    <cfRule type="duplicateValues" dxfId="91" priority="91"/>
  </conditionalFormatting>
  <conditionalFormatting sqref="B89:B90">
    <cfRule type="duplicateValues" dxfId="90" priority="92" stopIfTrue="1"/>
    <cfRule type="duplicateValues" dxfId="89" priority="93" stopIfTrue="1"/>
  </conditionalFormatting>
  <conditionalFormatting sqref="C89:C90">
    <cfRule type="duplicateValues" dxfId="88" priority="94"/>
  </conditionalFormatting>
  <conditionalFormatting sqref="B91">
    <cfRule type="duplicateValues" dxfId="87" priority="83" stopIfTrue="1"/>
    <cfRule type="duplicateValues" dxfId="86" priority="84" stopIfTrue="1"/>
  </conditionalFormatting>
  <conditionalFormatting sqref="B91">
    <cfRule type="duplicateValues" dxfId="85" priority="85"/>
  </conditionalFormatting>
  <conditionalFormatting sqref="B91">
    <cfRule type="duplicateValues" dxfId="84" priority="86" stopIfTrue="1"/>
    <cfRule type="duplicateValues" dxfId="83" priority="87" stopIfTrue="1"/>
  </conditionalFormatting>
  <conditionalFormatting sqref="C91">
    <cfRule type="duplicateValues" dxfId="82" priority="88"/>
  </conditionalFormatting>
  <conditionalFormatting sqref="B92">
    <cfRule type="duplicateValues" dxfId="81" priority="77" stopIfTrue="1"/>
    <cfRule type="duplicateValues" dxfId="80" priority="78" stopIfTrue="1"/>
  </conditionalFormatting>
  <conditionalFormatting sqref="B92">
    <cfRule type="duplicateValues" dxfId="79" priority="79"/>
  </conditionalFormatting>
  <conditionalFormatting sqref="B92">
    <cfRule type="duplicateValues" dxfId="78" priority="80" stopIfTrue="1"/>
    <cfRule type="duplicateValues" dxfId="77" priority="81" stopIfTrue="1"/>
  </conditionalFormatting>
  <conditionalFormatting sqref="C92">
    <cfRule type="duplicateValues" dxfId="76" priority="82"/>
  </conditionalFormatting>
  <conditionalFormatting sqref="B93">
    <cfRule type="duplicateValues" dxfId="75" priority="71" stopIfTrue="1"/>
    <cfRule type="duplicateValues" dxfId="74" priority="72" stopIfTrue="1"/>
  </conditionalFormatting>
  <conditionalFormatting sqref="B93">
    <cfRule type="duplicateValues" dxfId="73" priority="73"/>
  </conditionalFormatting>
  <conditionalFormatting sqref="B93">
    <cfRule type="duplicateValues" dxfId="72" priority="74" stopIfTrue="1"/>
    <cfRule type="duplicateValues" dxfId="71" priority="75" stopIfTrue="1"/>
  </conditionalFormatting>
  <conditionalFormatting sqref="C93">
    <cfRule type="duplicateValues" dxfId="70" priority="76"/>
  </conditionalFormatting>
  <conditionalFormatting sqref="B94">
    <cfRule type="duplicateValues" dxfId="69" priority="65" stopIfTrue="1"/>
    <cfRule type="duplicateValues" dxfId="68" priority="66" stopIfTrue="1"/>
  </conditionalFormatting>
  <conditionalFormatting sqref="B94">
    <cfRule type="duplicateValues" dxfId="67" priority="67"/>
  </conditionalFormatting>
  <conditionalFormatting sqref="B94">
    <cfRule type="duplicateValues" dxfId="66" priority="68" stopIfTrue="1"/>
    <cfRule type="duplicateValues" dxfId="65" priority="69" stopIfTrue="1"/>
  </conditionalFormatting>
  <conditionalFormatting sqref="C94">
    <cfRule type="duplicateValues" dxfId="64" priority="70"/>
  </conditionalFormatting>
  <conditionalFormatting sqref="B95 B99">
    <cfRule type="duplicateValues" dxfId="63" priority="59" stopIfTrue="1"/>
    <cfRule type="duplicateValues" dxfId="62" priority="60" stopIfTrue="1"/>
  </conditionalFormatting>
  <conditionalFormatting sqref="B95 B99">
    <cfRule type="duplicateValues" dxfId="61" priority="61"/>
  </conditionalFormatting>
  <conditionalFormatting sqref="B95">
    <cfRule type="duplicateValues" dxfId="60" priority="62" stopIfTrue="1"/>
    <cfRule type="duplicateValues" dxfId="59" priority="63" stopIfTrue="1"/>
  </conditionalFormatting>
  <conditionalFormatting sqref="C95 C99">
    <cfRule type="duplicateValues" dxfId="58" priority="64"/>
  </conditionalFormatting>
  <conditionalFormatting sqref="B96 B100">
    <cfRule type="duplicateValues" dxfId="57" priority="53" stopIfTrue="1"/>
    <cfRule type="duplicateValues" dxfId="56" priority="54" stopIfTrue="1"/>
  </conditionalFormatting>
  <conditionalFormatting sqref="B96 B100">
    <cfRule type="duplicateValues" dxfId="55" priority="55"/>
  </conditionalFormatting>
  <conditionalFormatting sqref="B96">
    <cfRule type="duplicateValues" dxfId="54" priority="56" stopIfTrue="1"/>
    <cfRule type="duplicateValues" dxfId="53" priority="57" stopIfTrue="1"/>
  </conditionalFormatting>
  <conditionalFormatting sqref="C96 C100">
    <cfRule type="duplicateValues" dxfId="52" priority="58"/>
  </conditionalFormatting>
  <conditionalFormatting sqref="B97:B98 B101:B102">
    <cfRule type="duplicateValues" dxfId="51" priority="47" stopIfTrue="1"/>
    <cfRule type="duplicateValues" dxfId="50" priority="48" stopIfTrue="1"/>
  </conditionalFormatting>
  <conditionalFormatting sqref="B97:B98 B101:B102">
    <cfRule type="duplicateValues" dxfId="49" priority="49"/>
  </conditionalFormatting>
  <conditionalFormatting sqref="B97:B98">
    <cfRule type="duplicateValues" dxfId="48" priority="50" stopIfTrue="1"/>
    <cfRule type="duplicateValues" dxfId="47" priority="51" stopIfTrue="1"/>
  </conditionalFormatting>
  <conditionalFormatting sqref="C97:C98 C101:C102">
    <cfRule type="duplicateValues" dxfId="46" priority="52"/>
  </conditionalFormatting>
  <conditionalFormatting sqref="B81">
    <cfRule type="duplicateValues" dxfId="45" priority="41" stopIfTrue="1"/>
    <cfRule type="duplicateValues" dxfId="44" priority="42" stopIfTrue="1"/>
  </conditionalFormatting>
  <conditionalFormatting sqref="B81">
    <cfRule type="duplicateValues" dxfId="43" priority="43"/>
  </conditionalFormatting>
  <conditionalFormatting sqref="B81">
    <cfRule type="duplicateValues" dxfId="42" priority="44" stopIfTrue="1"/>
    <cfRule type="duplicateValues" dxfId="41" priority="45" stopIfTrue="1"/>
  </conditionalFormatting>
  <conditionalFormatting sqref="C81">
    <cfRule type="duplicateValues" dxfId="40" priority="46"/>
  </conditionalFormatting>
  <conditionalFormatting sqref="B108">
    <cfRule type="duplicateValues" dxfId="39" priority="35" stopIfTrue="1"/>
    <cfRule type="duplicateValues" dxfId="38" priority="36" stopIfTrue="1"/>
  </conditionalFormatting>
  <conditionalFormatting sqref="B108">
    <cfRule type="duplicateValues" dxfId="37" priority="37"/>
  </conditionalFormatting>
  <conditionalFormatting sqref="B108">
    <cfRule type="duplicateValues" dxfId="36" priority="38" stopIfTrue="1"/>
    <cfRule type="duplicateValues" dxfId="35" priority="39" stopIfTrue="1"/>
  </conditionalFormatting>
  <conditionalFormatting sqref="C108">
    <cfRule type="duplicateValues" dxfId="34" priority="40"/>
  </conditionalFormatting>
  <conditionalFormatting sqref="B109">
    <cfRule type="duplicateValues" dxfId="33" priority="29" stopIfTrue="1"/>
    <cfRule type="duplicateValues" dxfId="32" priority="30" stopIfTrue="1"/>
  </conditionalFormatting>
  <conditionalFormatting sqref="B109">
    <cfRule type="duplicateValues" dxfId="31" priority="31"/>
  </conditionalFormatting>
  <conditionalFormatting sqref="B109">
    <cfRule type="duplicateValues" dxfId="30" priority="32" stopIfTrue="1"/>
    <cfRule type="duplicateValues" dxfId="29" priority="33" stopIfTrue="1"/>
  </conditionalFormatting>
  <conditionalFormatting sqref="C109">
    <cfRule type="duplicateValues" dxfId="28" priority="34"/>
  </conditionalFormatting>
  <conditionalFormatting sqref="B120">
    <cfRule type="duplicateValues" dxfId="27" priority="23" stopIfTrue="1"/>
    <cfRule type="duplicateValues" dxfId="26" priority="24" stopIfTrue="1"/>
  </conditionalFormatting>
  <conditionalFormatting sqref="B120">
    <cfRule type="duplicateValues" dxfId="25" priority="25"/>
  </conditionalFormatting>
  <conditionalFormatting sqref="B120">
    <cfRule type="duplicateValues" dxfId="24" priority="26" stopIfTrue="1"/>
    <cfRule type="duplicateValues" dxfId="23" priority="27" stopIfTrue="1"/>
  </conditionalFormatting>
  <conditionalFormatting sqref="C120">
    <cfRule type="duplicateValues" dxfId="22" priority="28"/>
  </conditionalFormatting>
  <conditionalFormatting sqref="B121">
    <cfRule type="duplicateValues" dxfId="21" priority="17" stopIfTrue="1"/>
    <cfRule type="duplicateValues" dxfId="20" priority="18" stopIfTrue="1"/>
  </conditionalFormatting>
  <conditionalFormatting sqref="B121">
    <cfRule type="duplicateValues" dxfId="19" priority="19"/>
  </conditionalFormatting>
  <conditionalFormatting sqref="B121">
    <cfRule type="duplicateValues" dxfId="18" priority="20" stopIfTrue="1"/>
    <cfRule type="duplicateValues" dxfId="17" priority="21" stopIfTrue="1"/>
  </conditionalFormatting>
  <conditionalFormatting sqref="C121">
    <cfRule type="duplicateValues" dxfId="16" priority="22"/>
  </conditionalFormatting>
  <conditionalFormatting sqref="B78">
    <cfRule type="duplicateValues" dxfId="15" priority="11" stopIfTrue="1"/>
    <cfRule type="duplicateValues" dxfId="14" priority="12" stopIfTrue="1"/>
  </conditionalFormatting>
  <conditionalFormatting sqref="B78">
    <cfRule type="duplicateValues" dxfId="13" priority="13"/>
  </conditionalFormatting>
  <conditionalFormatting sqref="B78">
    <cfRule type="duplicateValues" dxfId="12" priority="14" stopIfTrue="1"/>
    <cfRule type="duplicateValues" dxfId="11" priority="15" stopIfTrue="1"/>
  </conditionalFormatting>
  <conditionalFormatting sqref="C78">
    <cfRule type="duplicateValues" dxfId="10" priority="16"/>
  </conditionalFormatting>
  <conditionalFormatting sqref="B45">
    <cfRule type="duplicateValues" dxfId="9" priority="7" stopIfTrue="1"/>
    <cfRule type="duplicateValues" dxfId="8" priority="8" stopIfTrue="1"/>
  </conditionalFormatting>
  <conditionalFormatting sqref="B45">
    <cfRule type="duplicateValues" dxfId="7" priority="9"/>
  </conditionalFormatting>
  <conditionalFormatting sqref="C45">
    <cfRule type="duplicateValues" dxfId="6" priority="10"/>
  </conditionalFormatting>
  <conditionalFormatting sqref="B11">
    <cfRule type="duplicateValues" dxfId="5" priority="1" stopIfTrue="1"/>
    <cfRule type="duplicateValues" dxfId="4" priority="2" stopIfTrue="1"/>
  </conditionalFormatting>
  <conditionalFormatting sqref="B11">
    <cfRule type="duplicateValues" dxfId="3" priority="3"/>
  </conditionalFormatting>
  <conditionalFormatting sqref="B11">
    <cfRule type="duplicateValues" dxfId="2" priority="4" stopIfTrue="1"/>
    <cfRule type="duplicateValues" dxfId="1" priority="5" stopIfTrue="1"/>
  </conditionalFormatting>
  <conditionalFormatting sqref="C11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تعرفه آزمایشگاه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laptop</cp:lastModifiedBy>
  <cp:lastPrinted>2022-12-21T05:09:46Z</cp:lastPrinted>
  <dcterms:created xsi:type="dcterms:W3CDTF">2021-06-30T06:05:15Z</dcterms:created>
  <dcterms:modified xsi:type="dcterms:W3CDTF">2023-04-08T10:04:43Z</dcterms:modified>
</cp:coreProperties>
</file>